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 l="1"/>
  <c r="I6" i="1"/>
  <c r="H6" i="1"/>
  <c r="G6" i="1"/>
  <c r="J5" i="1" l="1"/>
  <c r="I5" i="1"/>
  <c r="H5" i="1"/>
  <c r="G5" i="1"/>
  <c r="I4" i="1" l="1"/>
  <c r="G4" i="1"/>
  <c r="H4" i="1"/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<sst xmlns="http://schemas.openxmlformats.org/spreadsheetml/2006/main" count="50" uniqueCount="47">
  <si>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</si>
  <si>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</si>
  <si>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</si>
  <si>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</si>
  <si>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</si>
  <si>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</si>
  <si>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</si>
  <si>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</si>
  <si>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</si>
  <si>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</si>
  <si>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</si>
  <si>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</si>
  <si>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</si>
  <si>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</si>
  <si>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</si>
  <si>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</si>
  <si>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</si>
  <si>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</si>
  <si>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</si>
  <si>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</si>
  <si>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</si>
  <si>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</si>
  <si>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</si>
  <si>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</si>
  <si>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</si>
  <si>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</si>
  <si>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</si>
  <si>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</si>
  <si>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</si>
  <si>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</si>
  <si>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200/10</t>
  </si>
  <si>
    <t>Суп картофельный с пельменями</t>
  </si>
  <si>
    <t>200/20</t>
  </si>
  <si>
    <t>1/50</t>
  </si>
  <si>
    <t xml:space="preserve">Форель слабосоленая </t>
  </si>
  <si>
    <t>Картофель отварной с маслом</t>
  </si>
  <si>
    <t>50/5</t>
  </si>
  <si>
    <t>Огурец свежий</t>
  </si>
  <si>
    <t>1/12</t>
  </si>
  <si>
    <t>Чай с сахаром, сливками</t>
  </si>
  <si>
    <t>Сдоба с маком</t>
  </si>
  <si>
    <t>Оладьи из печени</t>
  </si>
  <si>
    <t>1/60</t>
  </si>
  <si>
    <t>Макароны отварные</t>
  </si>
  <si>
    <t>Компот из сухофруктов</t>
  </si>
  <si>
    <t>Выпечка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</si>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</sst>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44916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46</v>
      </c>
      <c r="C4" s="8"/>
      <c r="D4" s="9" t="s">
        <v>34</v>
      </c>
      <c r="E4" s="11">
        <v>50.02</v>
      </c>
      <c r="F4" s="10" t="s">
        <v>23</v>
      </c>
      <c r="G4" s="11">
        <f>186*0.3</f>
        <v>55.8</v>
      </c>
      <c r="H4" s="11">
        <f>20.6*0.3</f>
        <v>6.1800000000000006</v>
      </c>
      <c r="I4" s="11">
        <f>10.1*0.3</f>
        <v>3.03</v>
      </c>
      <c r="J4" s="12">
        <v>0</v>
      </c>
      <c r="K4" s="1"/>
    </row>
    <row r="5" spans="1:11" ht="16.8" thickBot="1" x14ac:dyDescent="0.35">
      <c r="A5" s="13"/>
      <c r="B5" s="29" t="s">
        <v>27</v>
      </c>
      <c r="C5" s="46"/>
      <c r="D5" s="9" t="s">
        <v>35</v>
      </c>
      <c r="E5" s="11">
        <v>7.25</v>
      </c>
      <c r="F5" s="10" t="s">
        <v>36</v>
      </c>
      <c r="G5" s="47">
        <f>260.3/2</f>
        <v>130.15</v>
      </c>
      <c r="H5" s="47">
        <f>15.4/2</f>
        <v>7.7</v>
      </c>
      <c r="I5" s="47">
        <f>18.9/2</f>
        <v>9.4499999999999993</v>
      </c>
      <c r="J5" s="48">
        <f>5.6/2</f>
        <v>2.8</v>
      </c>
      <c r="K5" s="1"/>
    </row>
    <row r="6" spans="1:11" ht="16.8" thickBot="1" x14ac:dyDescent="0.35">
      <c r="A6" s="13"/>
      <c r="B6" s="29" t="s">
        <v>46</v>
      </c>
      <c r="C6" s="46"/>
      <c r="D6" s="9" t="s">
        <v>37</v>
      </c>
      <c r="E6" s="11">
        <v>1.45</v>
      </c>
      <c r="F6" s="10" t="s">
        <v>38</v>
      </c>
      <c r="G6" s="47">
        <f>15*0.12</f>
        <v>1.7999999999999998</v>
      </c>
      <c r="H6" s="47">
        <f>0.8*0.12</f>
        <v>9.6000000000000002E-2</v>
      </c>
      <c r="I6" s="47">
        <f>0.1*0.12</f>
        <v>1.2E-2</v>
      </c>
      <c r="J6" s="48">
        <f>2.8*0.12</f>
        <v>0.33599999999999997</v>
      </c>
      <c r="K6" s="1"/>
    </row>
    <row r="7" spans="1:11" ht="16.8" thickBot="1" x14ac:dyDescent="0.35">
      <c r="A7" s="13"/>
      <c r="B7" s="29" t="s">
        <v>24</v>
      </c>
      <c r="C7" s="46"/>
      <c r="D7" s="9" t="s">
        <v>39</v>
      </c>
      <c r="E7" s="11">
        <v>7.32</v>
      </c>
      <c r="F7" s="10" t="s">
        <v>30</v>
      </c>
      <c r="G7" s="47">
        <v>119</v>
      </c>
      <c r="H7" s="47">
        <v>0.8</v>
      </c>
      <c r="I7" s="47">
        <v>1.2</v>
      </c>
      <c r="J7" s="48">
        <v>26.4</v>
      </c>
      <c r="K7" s="1"/>
    </row>
    <row r="8" spans="1:11" ht="16.8" thickBot="1" x14ac:dyDescent="0.35">
      <c r="A8" s="13"/>
      <c r="B8" s="29" t="s">
        <v>45</v>
      </c>
      <c r="C8" s="46"/>
      <c r="D8" s="9" t="s">
        <v>40</v>
      </c>
      <c r="E8" s="11">
        <v>12</v>
      </c>
      <c r="F8" s="10" t="s">
        <v>33</v>
      </c>
      <c r="G8" s="47">
        <v>173.5</v>
      </c>
      <c r="H8" s="47">
        <v>3.8</v>
      </c>
      <c r="I8" s="47">
        <v>5.65</v>
      </c>
      <c r="J8" s="48">
        <v>26.65</v>
      </c>
      <c r="K8" s="1"/>
    </row>
    <row r="9" spans="1:11" ht="16.8" thickBot="1" x14ac:dyDescent="0.35">
      <c r="A9" s="13"/>
      <c r="B9" s="17" t="s">
        <v>18</v>
      </c>
      <c r="C9" s="14"/>
      <c r="D9" s="18" t="s">
        <v>14</v>
      </c>
      <c r="E9" s="11">
        <v>1.23</v>
      </c>
      <c r="F9" s="10" t="s">
        <v>29</v>
      </c>
      <c r="G9" s="19">
        <v>32.729999999999997</v>
      </c>
      <c r="H9" s="19">
        <v>1.04</v>
      </c>
      <c r="I9" s="19">
        <v>0.12</v>
      </c>
      <c r="J9" s="20">
        <v>7.93</v>
      </c>
      <c r="K9" s="1"/>
    </row>
    <row r="10" spans="1:11" ht="18" x14ac:dyDescent="0.3">
      <c r="A10" s="7"/>
      <c r="B10" s="17"/>
      <c r="C10" s="8"/>
      <c r="D10" s="21"/>
      <c r="E10" s="22">
        <f>SUM(E4:E9)</f>
        <v>79.27000000000001</v>
      </c>
      <c r="F10" s="22"/>
      <c r="G10" s="22">
        <f>SUM(G4:G9)</f>
        <v>512.98</v>
      </c>
      <c r="H10" s="11">
        <f>SUM(H4:H9)</f>
        <v>19.616</v>
      </c>
      <c r="I10" s="11">
        <f>SUM(I4:I9)</f>
        <v>19.462</v>
      </c>
      <c r="J10" s="12">
        <f>SUM(J4:J9)</f>
        <v>64.115999999999985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25</v>
      </c>
      <c r="C13" s="30"/>
      <c r="D13" s="44" t="s">
        <v>31</v>
      </c>
      <c r="E13" s="11">
        <v>12.47</v>
      </c>
      <c r="F13" s="10" t="s">
        <v>32</v>
      </c>
      <c r="G13" s="15">
        <v>116</v>
      </c>
      <c r="H13" s="15">
        <v>5</v>
      </c>
      <c r="I13" s="15">
        <v>3.6</v>
      </c>
      <c r="J13" s="16">
        <v>11.6</v>
      </c>
      <c r="K13" s="1"/>
    </row>
    <row r="14" spans="1:11" ht="16.8" customHeight="1" thickBot="1" x14ac:dyDescent="0.35">
      <c r="A14" s="13"/>
      <c r="B14" s="29" t="s">
        <v>17</v>
      </c>
      <c r="C14" s="30"/>
      <c r="D14" s="43" t="s">
        <v>41</v>
      </c>
      <c r="E14" s="11">
        <v>20.260000000000002</v>
      </c>
      <c r="F14" s="10" t="s">
        <v>42</v>
      </c>
      <c r="G14" s="15">
        <f>211.8*0.6</f>
        <v>127.08</v>
      </c>
      <c r="H14" s="15">
        <f>6*0.6</f>
        <v>3.5999999999999996</v>
      </c>
      <c r="I14" s="15">
        <f>19*0.6</f>
        <v>11.4</v>
      </c>
      <c r="J14" s="16">
        <f>4.4*0.6</f>
        <v>2.64</v>
      </c>
      <c r="K14" s="1"/>
    </row>
    <row r="15" spans="1:11" ht="16.8" customHeight="1" thickBot="1" x14ac:dyDescent="0.35">
      <c r="A15" s="13"/>
      <c r="B15" s="29" t="s">
        <v>27</v>
      </c>
      <c r="C15" s="30"/>
      <c r="D15" s="43" t="s">
        <v>43</v>
      </c>
      <c r="E15" s="11">
        <v>5.09</v>
      </c>
      <c r="F15" s="10" t="s">
        <v>26</v>
      </c>
      <c r="G15" s="15">
        <v>136</v>
      </c>
      <c r="H15" s="15">
        <v>3.4</v>
      </c>
      <c r="I15" s="15">
        <v>4.0670000000000002</v>
      </c>
      <c r="J15" s="16">
        <v>21.332999999999998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44</v>
      </c>
      <c r="E16" s="11">
        <v>6.01</v>
      </c>
      <c r="F16" s="10" t="s">
        <v>28</v>
      </c>
      <c r="G16" s="47">
        <v>119.42</v>
      </c>
      <c r="H16" s="47">
        <v>1.4</v>
      </c>
      <c r="I16" s="47">
        <v>0</v>
      </c>
      <c r="J16" s="48">
        <v>29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SUM(E13:E17)</f>
        <v>45.730000000000004</v>
      </c>
      <c r="F18" s="33"/>
      <c r="G18" s="15">
        <f>SUM(G13:G17)</f>
        <v>550.5</v>
      </c>
      <c r="H18" s="15">
        <f>SUM(H13:H17)</f>
        <v>15.4</v>
      </c>
      <c r="I18" s="15">
        <f>SUM(I13:I17)</f>
        <v>19.067</v>
      </c>
      <c r="J18" s="16">
        <f>SUM(J13:J17)</f>
        <v>72.573000000000008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E10+E18</f>
        <v>125.00000000000001</v>
      </c>
      <c r="F19" s="37"/>
      <c r="G19" s="37">
        <f>G10+G18</f>
        <v>1063.48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2022-12-20T05:25:00Z</dcterms:modified>
</cp:coreProperties>
</file>