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J6" i="1" l="1"/>
  <c r="I6" i="1"/>
  <c r="H6" i="1"/>
  <c r="G6" i="1"/>
  <c r="J12" i="1" l="1"/>
  <c r="I12" i="1"/>
  <c r="H12" i="1"/>
  <c r="G12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<sst xmlns="http://schemas.openxmlformats.org/spreadsheetml/2006/main" count="47" uniqueCount="46">
  <si>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</si>
  <si>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</si>
  <si>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</si>
  <si>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</si>
  <si>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</si>
  <si>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</si>
  <si>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</si>
  <si>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</si>
  <si>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</si>
  <si>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</si>
  <si>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</si>
  <si>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</si>
  <si>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</si>
  <si>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</si>
  <si>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</si>
  <si>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</si>
  <si>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</si>
  <si>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</si>
  <si>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</si>
  <si>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</si>
  <si>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</si>
  <si>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</si>
  <si>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</si>
  <si>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</si>
  <si>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</si>
  <si>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</si>
  <si>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</si>
  <si>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</si>
  <si>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Суп со шпинатом, сметаной</t>
  </si>
  <si>
    <t>200/10</t>
  </si>
  <si>
    <t>Азу из говядины</t>
  </si>
  <si>
    <t>25/125</t>
  </si>
  <si>
    <t>Суфле творожное со сгущенным молоком</t>
  </si>
  <si>
    <t>100/30</t>
  </si>
  <si>
    <t>Чай с сахаром, лимоном</t>
  </si>
  <si>
    <t>180/15</t>
  </si>
  <si>
    <t>Мандарин</t>
  </si>
  <si>
    <t>1/86</t>
  </si>
  <si>
    <t>Фрукт</t>
  </si>
  <si>
    <t>Огурец свежий</t>
  </si>
  <si>
    <t>1/23</t>
  </si>
  <si>
    <t>Сок фруктовый</t>
  </si>
  <si>
    <t>Молочный корж</t>
  </si>
  <si>
    <t>1/50</t>
  </si>
  <si>
    <t>Закуска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</si>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</sst>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7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44897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52" t="s">
        <v>32</v>
      </c>
      <c r="E4" s="11">
        <v>28.18</v>
      </c>
      <c r="F4" s="10" t="s">
        <v>33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24</v>
      </c>
      <c r="C5" s="46"/>
      <c r="D5" s="9" t="s">
        <v>34</v>
      </c>
      <c r="E5" s="11">
        <v>2.52</v>
      </c>
      <c r="F5" s="10" t="s">
        <v>35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38</v>
      </c>
      <c r="C6" s="46"/>
      <c r="D6" s="9" t="s">
        <v>36</v>
      </c>
      <c r="E6" s="11">
        <v>7.74</v>
      </c>
      <c r="F6" s="10" t="s">
        <v>37</v>
      </c>
      <c r="G6" s="47">
        <f>53*0.86</f>
        <v>45.58</v>
      </c>
      <c r="H6" s="47">
        <f>0.81*0.86</f>
        <v>0.6966</v>
      </c>
      <c r="I6" s="47">
        <f>0.31*0.86</f>
        <v>0.2666</v>
      </c>
      <c r="J6" s="48">
        <f>11.54*0.86</f>
        <v>9.9243999999999986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39.669999999999995</v>
      </c>
      <c r="F8" s="22"/>
      <c r="G8" s="22">
        <f>SUM(G4:G7)</f>
        <v>350.27000000000004</v>
      </c>
      <c r="H8" s="11">
        <f>SUM(H4:H7)</f>
        <v>10.916600000000003</v>
      </c>
      <c r="I8" s="11">
        <f>SUM(I4:I7)</f>
        <v>11.166599999999999</v>
      </c>
      <c r="J8" s="12">
        <f>SUM(J4:J7)</f>
        <v>52.154399999999995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28</v>
      </c>
      <c r="E11" s="11">
        <v>14.45</v>
      </c>
      <c r="F11" s="10" t="s">
        <v>29</v>
      </c>
      <c r="G11" s="15">
        <v>312</v>
      </c>
      <c r="H11" s="15">
        <v>6</v>
      </c>
      <c r="I11" s="15">
        <v>28</v>
      </c>
      <c r="J11" s="16">
        <v>16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30</v>
      </c>
      <c r="E12" s="11">
        <v>33.700000000000003</v>
      </c>
      <c r="F12" s="10" t="s">
        <v>31</v>
      </c>
      <c r="G12" s="15">
        <f>150*1.5</f>
        <v>225</v>
      </c>
      <c r="H12" s="15">
        <f>6.5*1.5</f>
        <v>9.75</v>
      </c>
      <c r="I12" s="15">
        <f>11.4*1.5</f>
        <v>17.100000000000001</v>
      </c>
      <c r="J12" s="16">
        <f>9.6*1.5</f>
        <v>14.399999999999999</v>
      </c>
      <c r="K12" s="1"/>
    </row>
    <row r="13" spans="1:11" ht="16.8" customHeight="1" thickBot="1" x14ac:dyDescent="0.35">
      <c r="A13" s="13"/>
      <c r="B13" s="29" t="s">
        <v>44</v>
      </c>
      <c r="C13" s="30"/>
      <c r="D13" s="43" t="s">
        <v>39</v>
      </c>
      <c r="E13" s="11">
        <v>2.72</v>
      </c>
      <c r="F13" s="10" t="s">
        <v>40</v>
      </c>
      <c r="G13" s="15">
        <f>15*0.23</f>
        <v>3.45</v>
      </c>
      <c r="H13" s="15">
        <f>0.8*0.23</f>
        <v>0.18400000000000002</v>
      </c>
      <c r="I13" s="15">
        <f>0.1*0.23</f>
        <v>2.3000000000000003E-2</v>
      </c>
      <c r="J13" s="16">
        <v>2.8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41</v>
      </c>
      <c r="E14" s="11">
        <v>14</v>
      </c>
      <c r="F14" s="10" t="s">
        <v>26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8" customHeight="1" thickBot="1" x14ac:dyDescent="0.35">
      <c r="A15" s="13"/>
      <c r="B15" s="34" t="s">
        <v>45</v>
      </c>
      <c r="C15" s="30"/>
      <c r="D15" s="43" t="s">
        <v>42</v>
      </c>
      <c r="E15" s="11">
        <v>18.559999999999999</v>
      </c>
      <c r="F15" s="10" t="s">
        <v>43</v>
      </c>
      <c r="G15" s="15">
        <v>192</v>
      </c>
      <c r="H15" s="15">
        <v>3</v>
      </c>
      <c r="I15" s="15">
        <v>8</v>
      </c>
      <c r="J15" s="16">
        <v>28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85.330000000000013</v>
      </c>
      <c r="F17" s="33"/>
      <c r="G17" s="15">
        <f>SUM(G11:G16)</f>
        <v>876.45</v>
      </c>
      <c r="H17" s="15">
        <f>SUM(H11:H16)</f>
        <v>21.933999999999997</v>
      </c>
      <c r="I17" s="15">
        <f>SUM(I11:I16)</f>
        <v>53.123000000000005</v>
      </c>
      <c r="J17" s="16">
        <f>SUM(J11:J16)</f>
        <v>89.199999999999989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1226.72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2022-12-01T05:18:52Z</dcterms:modified>
</cp:coreProperties>
</file>