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 l="1"/>
  <c r="I6" i="1"/>
  <c r="H6" i="1"/>
  <c r="G6" i="1"/>
  <c r="J4" i="1" l="1"/>
  <c r="I4" i="1"/>
  <c r="H4" i="1"/>
  <c r="G4" i="1"/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<sst xmlns="http://schemas.openxmlformats.org/spreadsheetml/2006/main" count="50" uniqueCount="47">
  <si>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</si>
  <si>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</si>
  <si>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</si>
  <si>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</si>
  <si>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</si>
  <si>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</si>
  <si>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</si>
  <si>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</si>
  <si>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</si>
  <si>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</si>
  <si>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</si>
  <si>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</si>
  <si>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</si>
  <si>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</si>
  <si>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</si>
  <si>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</si>
  <si>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</si>
  <si>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</si>
  <si>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</si>
  <si>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</si>
  <si>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</si>
  <si>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</si>
  <si>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</si>
  <si>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</si>
  <si>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Фрукт</t>
  </si>
  <si>
    <t>1/18</t>
  </si>
  <si>
    <t>Хлеб белый</t>
  </si>
  <si>
    <t>1/32</t>
  </si>
  <si>
    <t>Сок фруктовый т/п</t>
  </si>
  <si>
    <t>Масло сливочное порционное</t>
  </si>
  <si>
    <t>1/10</t>
  </si>
  <si>
    <t>Яйцо вареное</t>
  </si>
  <si>
    <t>1/40</t>
  </si>
  <si>
    <t>Блинчик со сгущенкой</t>
  </si>
  <si>
    <t>1/64</t>
  </si>
  <si>
    <t>Чай с сахаром, лимоном</t>
  </si>
  <si>
    <t>200/7</t>
  </si>
  <si>
    <t>Киви</t>
  </si>
  <si>
    <t>1/85</t>
  </si>
  <si>
    <t>Суп овощной с цветной капустой, мясом</t>
  </si>
  <si>
    <t>1/212,5</t>
  </si>
  <si>
    <t>Голубцы с мясом и рисом</t>
  </si>
  <si>
    <t>110/30</t>
  </si>
  <si>
    <t>Булочка "Французская"</t>
  </si>
  <si>
    <t>1/60</t>
  </si>
  <si>
    <t>Выпечка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</si>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</sst>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45037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46</v>
      </c>
      <c r="C4" s="8"/>
      <c r="D4" s="49" t="s">
        <v>29</v>
      </c>
      <c r="E4" s="11">
        <v>4.2</v>
      </c>
      <c r="F4" s="10" t="s">
        <v>30</v>
      </c>
      <c r="G4" s="11">
        <f>748*0.1</f>
        <v>74.8</v>
      </c>
      <c r="H4" s="11">
        <f>0.5*0.1</f>
        <v>0.05</v>
      </c>
      <c r="I4" s="11">
        <f>82.5*0.1</f>
        <v>8.25</v>
      </c>
      <c r="J4" s="12">
        <f>0.8*0.1</f>
        <v>8.0000000000000016E-2</v>
      </c>
      <c r="K4" s="1"/>
    </row>
    <row r="5" spans="1:11" ht="16.8" thickBot="1" x14ac:dyDescent="0.35">
      <c r="A5" s="13"/>
      <c r="B5" s="29" t="s">
        <v>46</v>
      </c>
      <c r="C5" s="46"/>
      <c r="D5" s="9" t="s">
        <v>31</v>
      </c>
      <c r="E5" s="11">
        <v>7.48</v>
      </c>
      <c r="F5" s="10" t="s">
        <v>32</v>
      </c>
      <c r="G5" s="47">
        <v>63.08</v>
      </c>
      <c r="H5" s="47">
        <v>5.12</v>
      </c>
      <c r="I5" s="47">
        <v>4.6399999999999997</v>
      </c>
      <c r="J5" s="48">
        <v>0.28000000000000003</v>
      </c>
      <c r="K5" s="1"/>
    </row>
    <row r="6" spans="1:11" ht="16.8" thickBot="1" x14ac:dyDescent="0.35">
      <c r="A6" s="13"/>
      <c r="B6" s="29" t="s">
        <v>17</v>
      </c>
      <c r="C6" s="46"/>
      <c r="D6" s="9" t="s">
        <v>33</v>
      </c>
      <c r="E6" s="11">
        <v>10.63</v>
      </c>
      <c r="F6" s="10" t="s">
        <v>34</v>
      </c>
      <c r="G6" s="47">
        <f>260*0.64</f>
        <v>166.4</v>
      </c>
      <c r="H6" s="47">
        <f>5.5*0.64</f>
        <v>3.52</v>
      </c>
      <c r="I6" s="47">
        <f>11*0.64</f>
        <v>7.04</v>
      </c>
      <c r="J6" s="48">
        <f>34*0.64</f>
        <v>21.76</v>
      </c>
      <c r="K6" s="1"/>
    </row>
    <row r="7" spans="1:11" ht="16.8" thickBot="1" x14ac:dyDescent="0.35">
      <c r="A7" s="13"/>
      <c r="B7" s="29" t="s">
        <v>21</v>
      </c>
      <c r="C7" s="46"/>
      <c r="D7" s="9" t="s">
        <v>35</v>
      </c>
      <c r="E7" s="11">
        <v>2.2000000000000002</v>
      </c>
      <c r="F7" s="10" t="s">
        <v>36</v>
      </c>
      <c r="G7" s="47">
        <v>31</v>
      </c>
      <c r="H7" s="47">
        <v>0.3</v>
      </c>
      <c r="I7" s="47">
        <v>0.1</v>
      </c>
      <c r="J7" s="48">
        <v>7.3</v>
      </c>
      <c r="K7" s="1"/>
    </row>
    <row r="8" spans="1:11" ht="16.8" thickBot="1" x14ac:dyDescent="0.35">
      <c r="A8" s="13"/>
      <c r="B8" s="29" t="s">
        <v>24</v>
      </c>
      <c r="C8" s="46"/>
      <c r="D8" s="9" t="s">
        <v>37</v>
      </c>
      <c r="E8" s="11">
        <v>7.63</v>
      </c>
      <c r="F8" s="10" t="s">
        <v>38</v>
      </c>
      <c r="G8" s="47">
        <f>47*0.85</f>
        <v>39.949999999999996</v>
      </c>
      <c r="H8" s="47">
        <f>0.8*0.85</f>
        <v>0.68</v>
      </c>
      <c r="I8" s="47">
        <f>0.4*0.85</f>
        <v>0.34</v>
      </c>
      <c r="J8" s="48">
        <f>8.1*0.85</f>
        <v>6.8849999999999998</v>
      </c>
      <c r="K8" s="1"/>
    </row>
    <row r="9" spans="1:11" ht="16.8" thickBot="1" x14ac:dyDescent="0.35">
      <c r="A9" s="13"/>
      <c r="B9" s="17" t="s">
        <v>18</v>
      </c>
      <c r="C9" s="14"/>
      <c r="D9" s="18" t="s">
        <v>14</v>
      </c>
      <c r="E9" s="11">
        <v>2.11</v>
      </c>
      <c r="F9" s="10" t="s">
        <v>25</v>
      </c>
      <c r="G9" s="19">
        <v>32.729999999999997</v>
      </c>
      <c r="H9" s="19">
        <v>1.04</v>
      </c>
      <c r="I9" s="19">
        <v>0.12</v>
      </c>
      <c r="J9" s="20">
        <v>7.93</v>
      </c>
      <c r="K9" s="1"/>
    </row>
    <row r="10" spans="1:11" ht="18" x14ac:dyDescent="0.3">
      <c r="A10" s="7"/>
      <c r="B10" s="17"/>
      <c r="C10" s="8"/>
      <c r="D10" s="21"/>
      <c r="E10" s="22">
        <f>SUM(E4:E9)</f>
        <v>34.25</v>
      </c>
      <c r="F10" s="22"/>
      <c r="G10" s="22">
        <f>SUM(G4:G9)</f>
        <v>407.96</v>
      </c>
      <c r="H10" s="11">
        <f>SUM(H4:H9)</f>
        <v>10.71</v>
      </c>
      <c r="I10" s="11">
        <f>SUM(I4:I9)</f>
        <v>20.490000000000002</v>
      </c>
      <c r="J10" s="12">
        <f>SUM(J4:J9)</f>
        <v>44.234999999999999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22</v>
      </c>
      <c r="C13" s="30"/>
      <c r="D13" s="44" t="s">
        <v>39</v>
      </c>
      <c r="E13" s="11">
        <v>20.21</v>
      </c>
      <c r="F13" s="10" t="s">
        <v>40</v>
      </c>
      <c r="G13" s="15">
        <v>88</v>
      </c>
      <c r="H13" s="15">
        <v>7.44</v>
      </c>
      <c r="I13" s="15">
        <v>2.56</v>
      </c>
      <c r="J13" s="16">
        <v>8.8800000000000008</v>
      </c>
      <c r="K13" s="1"/>
    </row>
    <row r="14" spans="1:11" ht="16.8" customHeight="1" thickBot="1" x14ac:dyDescent="0.35">
      <c r="A14" s="13"/>
      <c r="B14" s="29" t="s">
        <v>17</v>
      </c>
      <c r="C14" s="30"/>
      <c r="D14" s="43" t="s">
        <v>41</v>
      </c>
      <c r="E14" s="11">
        <v>29.27</v>
      </c>
      <c r="F14" s="10" t="s">
        <v>42</v>
      </c>
      <c r="G14" s="15">
        <v>115.143</v>
      </c>
      <c r="H14" s="15">
        <v>14</v>
      </c>
      <c r="I14" s="15">
        <v>13.16</v>
      </c>
      <c r="J14" s="16">
        <v>13.02</v>
      </c>
      <c r="K14" s="1"/>
    </row>
    <row r="15" spans="1:11" ht="16.8" customHeight="1" thickBot="1" x14ac:dyDescent="0.35">
      <c r="A15" s="13"/>
      <c r="B15" s="29" t="s">
        <v>21</v>
      </c>
      <c r="C15" s="30"/>
      <c r="D15" s="43" t="s">
        <v>28</v>
      </c>
      <c r="E15" s="11">
        <v>16.5</v>
      </c>
      <c r="F15" s="10" t="s">
        <v>23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8" customHeight="1" thickBot="1" x14ac:dyDescent="0.35">
      <c r="A16" s="13"/>
      <c r="B16" s="29" t="s">
        <v>45</v>
      </c>
      <c r="C16" s="30"/>
      <c r="D16" s="43" t="s">
        <v>43</v>
      </c>
      <c r="E16" s="11">
        <v>20.88</v>
      </c>
      <c r="F16" s="10" t="s">
        <v>44</v>
      </c>
      <c r="G16" s="47">
        <v>112.4</v>
      </c>
      <c r="H16" s="47">
        <v>2.8</v>
      </c>
      <c r="I16" s="47">
        <v>1.1000000000000001</v>
      </c>
      <c r="J16" s="48">
        <v>23.2</v>
      </c>
      <c r="K16" s="1"/>
    </row>
    <row r="17" spans="1:11" ht="16.2" x14ac:dyDescent="0.3">
      <c r="A17" s="13"/>
      <c r="B17" s="17" t="s">
        <v>20</v>
      </c>
      <c r="C17" s="14"/>
      <c r="D17" s="31" t="s">
        <v>26</v>
      </c>
      <c r="E17" s="11">
        <v>3.89</v>
      </c>
      <c r="F17" s="10" t="s">
        <v>27</v>
      </c>
      <c r="G17" s="15">
        <v>49.1</v>
      </c>
      <c r="H17" s="15">
        <v>1.56</v>
      </c>
      <c r="I17" s="15">
        <v>0.19</v>
      </c>
      <c r="J17" s="16">
        <v>11.9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SUM(E13:E17)</f>
        <v>90.75</v>
      </c>
      <c r="F18" s="33"/>
      <c r="G18" s="15">
        <f>SUM(G13:G17)</f>
        <v>456.64300000000003</v>
      </c>
      <c r="H18" s="15">
        <f>SUM(H13:H17)</f>
        <v>26.8</v>
      </c>
      <c r="I18" s="15">
        <f>SUM(I13:I17)</f>
        <v>17.010000000000002</v>
      </c>
      <c r="J18" s="16">
        <f>SUM(J13:J17)</f>
        <v>77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E10+E18</f>
        <v>125</v>
      </c>
      <c r="F19" s="37"/>
      <c r="G19" s="37">
        <f>G10+G18</f>
        <v>864.60300000000007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2023-04-19T04:45:16Z</dcterms:modified>
</cp:coreProperties>
</file>