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  <c r="G8" i="1"/>
  <c r="J5" i="1" l="1"/>
  <c r="I5" i="1"/>
  <c r="H5" i="1"/>
  <c r="G5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<sst xmlns="http://schemas.openxmlformats.org/spreadsheetml/2006/main" count="50" uniqueCount="49">
  <si>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</si>
  <si>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</si>
  <si>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</si>
  <si>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</si>
  <si>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</si>
  <si>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</si>
  <si>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</si>
  <si>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</si>
  <si>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</si>
  <si>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</si>
  <si>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</si>
  <si>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</si>
  <si>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</si>
  <si>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</si>
  <si>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</si>
  <si>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</si>
  <si>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</si>
  <si>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</si>
  <si>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</si>
  <si>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</si>
  <si>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</si>
  <si>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</si>
  <si>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</si>
  <si>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</si>
  <si>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</si>
  <si>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</si>
  <si>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1/18</t>
  </si>
  <si>
    <t>Хлеб белый</t>
  </si>
  <si>
    <t>1/32</t>
  </si>
  <si>
    <t>1/100</t>
  </si>
  <si>
    <t>Омлет паровой</t>
  </si>
  <si>
    <t>1/105</t>
  </si>
  <si>
    <t>2/18</t>
  </si>
  <si>
    <t>Чай с сахаром, лимоном</t>
  </si>
  <si>
    <t>200/7</t>
  </si>
  <si>
    <t>Печенье "Американер"</t>
  </si>
  <si>
    <t>1/38</t>
  </si>
  <si>
    <t>Мандарин</t>
  </si>
  <si>
    <t>1/54</t>
  </si>
  <si>
    <t>Суп картофельный с горохом, мясом</t>
  </si>
  <si>
    <t>1/212,5</t>
  </si>
  <si>
    <t>Говядина в красном к/сладком соусе</t>
  </si>
  <si>
    <t>37,5/50</t>
  </si>
  <si>
    <t>Каша гречневая рассыпчатая</t>
  </si>
  <si>
    <t>Компот из черники</t>
  </si>
  <si>
    <t>Гарнир</t>
  </si>
  <si>
    <t>Кондитерка</t>
  </si>
  <si>
    <t>Закуска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</si>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</sst>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4">
        <v>45028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8" t="s">
        <v>30</v>
      </c>
      <c r="E4" s="11">
        <v>19.02</v>
      </c>
      <c r="F4" s="10" t="s">
        <v>31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8" thickBot="1" x14ac:dyDescent="0.35">
      <c r="A5" s="13"/>
      <c r="B5" s="29" t="s">
        <v>47</v>
      </c>
      <c r="C5" s="45"/>
      <c r="D5" s="9" t="s">
        <v>48</v>
      </c>
      <c r="E5" s="11">
        <v>4.8</v>
      </c>
      <c r="F5" s="10" t="s">
        <v>32</v>
      </c>
      <c r="G5" s="46">
        <f>15*0.36</f>
        <v>5.3999999999999995</v>
      </c>
      <c r="H5" s="46">
        <f>0.8*0.36</f>
        <v>0.28799999999999998</v>
      </c>
      <c r="I5" s="46">
        <f>0.1*0.36</f>
        <v>3.5999999999999997E-2</v>
      </c>
      <c r="J5" s="47">
        <f>2.8*0.36</f>
        <v>1.008</v>
      </c>
      <c r="K5" s="1"/>
    </row>
    <row r="6" spans="1:11" ht="16.8" thickBot="1" x14ac:dyDescent="0.35">
      <c r="A6" s="13"/>
      <c r="B6" s="29" t="s">
        <v>22</v>
      </c>
      <c r="C6" s="45"/>
      <c r="D6" s="9" t="s">
        <v>33</v>
      </c>
      <c r="E6" s="11">
        <v>2.2000000000000002</v>
      </c>
      <c r="F6" s="10" t="s">
        <v>34</v>
      </c>
      <c r="G6" s="46">
        <v>31</v>
      </c>
      <c r="H6" s="46">
        <v>0.3</v>
      </c>
      <c r="I6" s="46">
        <v>0.1</v>
      </c>
      <c r="J6" s="47">
        <v>7.3</v>
      </c>
      <c r="K6" s="1"/>
    </row>
    <row r="7" spans="1:11" ht="16.8" thickBot="1" x14ac:dyDescent="0.35">
      <c r="A7" s="13"/>
      <c r="B7" s="29" t="s">
        <v>46</v>
      </c>
      <c r="C7" s="45"/>
      <c r="D7" s="9" t="s">
        <v>35</v>
      </c>
      <c r="E7" s="11">
        <v>11.84</v>
      </c>
      <c r="F7" s="10" t="s">
        <v>36</v>
      </c>
      <c r="G7" s="46">
        <v>171</v>
      </c>
      <c r="H7" s="46">
        <v>2.36</v>
      </c>
      <c r="I7" s="46">
        <v>6.88</v>
      </c>
      <c r="J7" s="47">
        <v>26.11</v>
      </c>
      <c r="K7" s="1"/>
    </row>
    <row r="8" spans="1:11" ht="16.8" thickBot="1" x14ac:dyDescent="0.35">
      <c r="A8" s="13"/>
      <c r="B8" s="29" t="s">
        <v>25</v>
      </c>
      <c r="C8" s="45"/>
      <c r="D8" s="9" t="s">
        <v>37</v>
      </c>
      <c r="E8" s="11">
        <v>7.53</v>
      </c>
      <c r="F8" s="10" t="s">
        <v>38</v>
      </c>
      <c r="G8" s="46">
        <f>53*0.54</f>
        <v>28.62</v>
      </c>
      <c r="H8" s="46">
        <f>0.81*0.54</f>
        <v>0.43740000000000007</v>
      </c>
      <c r="I8" s="46">
        <f>0.31*0.54</f>
        <v>0.16740000000000002</v>
      </c>
      <c r="J8" s="47">
        <f>11.54*0.54</f>
        <v>6.2316000000000003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2.11</v>
      </c>
      <c r="F9" s="10" t="s">
        <v>26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47.5</v>
      </c>
      <c r="F10" s="22"/>
      <c r="G10" s="22">
        <f>SUM(G4:G9)</f>
        <v>396.75</v>
      </c>
      <c r="H10" s="11">
        <f>SUM(H4:H9)</f>
        <v>13.125399999999999</v>
      </c>
      <c r="I10" s="11">
        <f>SUM(I4:I9)</f>
        <v>16.503399999999999</v>
      </c>
      <c r="J10" s="12">
        <f>SUM(J4:J9)</f>
        <v>51.279599999999995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23</v>
      </c>
      <c r="C13" s="30"/>
      <c r="D13" s="43" t="s">
        <v>39</v>
      </c>
      <c r="E13" s="11">
        <v>21.16</v>
      </c>
      <c r="F13" s="10" t="s">
        <v>40</v>
      </c>
      <c r="G13" s="15">
        <v>79.567999999999998</v>
      </c>
      <c r="H13" s="15">
        <v>1.48</v>
      </c>
      <c r="I13" s="15">
        <v>4.2080000000000002</v>
      </c>
      <c r="J13" s="16">
        <v>8.8640000000000008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41</v>
      </c>
      <c r="E14" s="11">
        <v>38.06</v>
      </c>
      <c r="F14" s="10" t="s">
        <v>42</v>
      </c>
      <c r="G14" s="15">
        <f>159.9*0.875</f>
        <v>139.91249999999999</v>
      </c>
      <c r="H14" s="15">
        <f>9.5*0.875</f>
        <v>8.3125</v>
      </c>
      <c r="I14" s="15">
        <f>10.8*0.875</f>
        <v>9.4500000000000011</v>
      </c>
      <c r="J14" s="16">
        <f>5.8*0.875</f>
        <v>5.0750000000000002</v>
      </c>
      <c r="K14" s="1"/>
    </row>
    <row r="15" spans="1:11" ht="16.8" customHeight="1" thickBot="1" x14ac:dyDescent="0.35">
      <c r="A15" s="13"/>
      <c r="B15" s="29" t="s">
        <v>45</v>
      </c>
      <c r="C15" s="30"/>
      <c r="D15" s="43" t="s">
        <v>43</v>
      </c>
      <c r="E15" s="11">
        <v>5.03</v>
      </c>
      <c r="F15" s="10" t="s">
        <v>29</v>
      </c>
      <c r="G15" s="15">
        <v>178.667</v>
      </c>
      <c r="H15" s="15">
        <v>5.7329999999999997</v>
      </c>
      <c r="I15" s="15">
        <v>5.2</v>
      </c>
      <c r="J15" s="16">
        <v>27.2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44</v>
      </c>
      <c r="E16" s="11">
        <v>9.36</v>
      </c>
      <c r="F16" s="10" t="s">
        <v>24</v>
      </c>
      <c r="G16" s="46">
        <v>20.8</v>
      </c>
      <c r="H16" s="46">
        <v>0.6</v>
      </c>
      <c r="I16" s="46">
        <v>0.2</v>
      </c>
      <c r="J16" s="47">
        <v>3.6</v>
      </c>
      <c r="K16" s="1"/>
    </row>
    <row r="17" spans="1:11" ht="16.2" x14ac:dyDescent="0.3">
      <c r="A17" s="13"/>
      <c r="B17" s="17" t="s">
        <v>21</v>
      </c>
      <c r="C17" s="14"/>
      <c r="D17" s="31" t="s">
        <v>27</v>
      </c>
      <c r="E17" s="11">
        <v>3.89</v>
      </c>
      <c r="F17" s="10" t="s">
        <v>28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SUM(E13:E17)</f>
        <v>77.5</v>
      </c>
      <c r="F18" s="33"/>
      <c r="G18" s="15">
        <f>SUM(G13:G17)</f>
        <v>468.04750000000007</v>
      </c>
      <c r="H18" s="15">
        <f>SUM(H13:H17)</f>
        <v>17.685500000000001</v>
      </c>
      <c r="I18" s="15">
        <f>SUM(I13:I17)</f>
        <v>19.248000000000001</v>
      </c>
      <c r="J18" s="16">
        <f>SUM(J13:J17)</f>
        <v>56.638999999999996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E10+E18</f>
        <v>125</v>
      </c>
      <c r="F19" s="37"/>
      <c r="G19" s="37">
        <f>G10+G18</f>
        <v>864.79750000000013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2023-04-11T06:59:10Z</dcterms:modified>
</cp:coreProperties>
</file>