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3" i="1" l="1"/>
  <c r="I13" i="1"/>
  <c r="H13" i="1"/>
  <c r="G13" i="1"/>
  <c r="J4" i="1" l="1"/>
  <c r="I4" i="1"/>
  <c r="H4" i="1"/>
  <c r="G4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<sst xmlns="http://schemas.openxmlformats.org/spreadsheetml/2006/main" count="47" uniqueCount="45">
  <si>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</si>
  <si>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</si>
  <si>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</si>
  <si>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</si>
  <si>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</si>
  <si>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</si>
  <si>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</si>
  <si>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</si>
  <si>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</si>
  <si>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</si>
  <si>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</si>
  <si>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</si>
  <si>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</si>
  <si>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</si>
  <si>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</si>
  <si>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</si>
  <si>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</si>
  <si>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</si>
  <si>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</si>
  <si>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</si>
  <si>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</si>
  <si>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</si>
  <si>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</si>
  <si>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</si>
  <si>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</si>
  <si>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</si>
  <si>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</si>
  <si>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</si>
  <si>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Каша гречневая рассыпчатая с сахаром</t>
  </si>
  <si>
    <t>100/10</t>
  </si>
  <si>
    <t>Творог "Мама Лама"</t>
  </si>
  <si>
    <t>1/100</t>
  </si>
  <si>
    <t>Чай с сахаром</t>
  </si>
  <si>
    <t>Конфета "Азовская молочная"</t>
  </si>
  <si>
    <t>1/16,2</t>
  </si>
  <si>
    <t>Суп с яичными хлопьями, курицей</t>
  </si>
  <si>
    <t>1/212,5</t>
  </si>
  <si>
    <t>Рагу из куры</t>
  </si>
  <si>
    <t>50/125</t>
  </si>
  <si>
    <t>Зеленый горошек</t>
  </si>
  <si>
    <t>1/26</t>
  </si>
  <si>
    <t>Компот из яблок с брусникой</t>
  </si>
  <si>
    <t>Закуска</t>
  </si>
  <si>
    <t>Кондитерка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</si>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</sst>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E13" sqref="E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45007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28</v>
      </c>
      <c r="E4" s="11">
        <v>3.96</v>
      </c>
      <c r="F4" s="10" t="s">
        <v>29</v>
      </c>
      <c r="G4" s="11">
        <f>264/2</f>
        <v>132</v>
      </c>
      <c r="H4" s="11">
        <f>9/2</f>
        <v>4.5</v>
      </c>
      <c r="I4" s="11">
        <f>4.6/2</f>
        <v>2.2999999999999998</v>
      </c>
      <c r="J4" s="12">
        <f>50/2</f>
        <v>25</v>
      </c>
      <c r="K4" s="1"/>
    </row>
    <row r="5" spans="1:11" ht="16.8" thickBot="1" x14ac:dyDescent="0.35">
      <c r="A5" s="13"/>
      <c r="B5" s="29" t="s">
        <v>44</v>
      </c>
      <c r="C5" s="46"/>
      <c r="D5" s="9" t="s">
        <v>30</v>
      </c>
      <c r="E5" s="11">
        <v>49</v>
      </c>
      <c r="F5" s="10" t="s">
        <v>31</v>
      </c>
      <c r="G5" s="47">
        <v>102</v>
      </c>
      <c r="H5" s="47">
        <v>7.4</v>
      </c>
      <c r="I5" s="47">
        <v>3.9</v>
      </c>
      <c r="J5" s="48">
        <v>9.4</v>
      </c>
      <c r="K5" s="1"/>
    </row>
    <row r="6" spans="1:11" ht="16.8" thickBot="1" x14ac:dyDescent="0.35">
      <c r="A6" s="13"/>
      <c r="B6" s="29" t="s">
        <v>22</v>
      </c>
      <c r="C6" s="46"/>
      <c r="D6" s="9" t="s">
        <v>32</v>
      </c>
      <c r="E6" s="11">
        <v>1.32</v>
      </c>
      <c r="F6" s="10" t="s">
        <v>24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29" t="s">
        <v>43</v>
      </c>
      <c r="C7" s="46"/>
      <c r="D7" s="9" t="s">
        <v>33</v>
      </c>
      <c r="E7" s="11">
        <v>4.13</v>
      </c>
      <c r="F7" s="10" t="s">
        <v>34</v>
      </c>
      <c r="G7" s="47">
        <v>2.9159999999999999</v>
      </c>
      <c r="H7" s="47">
        <v>0</v>
      </c>
      <c r="I7" s="47">
        <v>0</v>
      </c>
      <c r="J7" s="48">
        <v>0.72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25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60.52</v>
      </c>
      <c r="F9" s="22"/>
      <c r="G9" s="22">
        <f>SUM(G4:G8)</f>
        <v>311.346</v>
      </c>
      <c r="H9" s="11">
        <f>SUM(H4:H8)</f>
        <v>13.14</v>
      </c>
      <c r="I9" s="11">
        <f>SUM(I4:I8)</f>
        <v>6.419999999999999</v>
      </c>
      <c r="J9" s="12">
        <f>SUM(J4:J8)</f>
        <v>53.85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35</v>
      </c>
      <c r="E12" s="11">
        <v>16.78</v>
      </c>
      <c r="F12" s="10" t="s">
        <v>36</v>
      </c>
      <c r="G12" s="15">
        <v>166</v>
      </c>
      <c r="H12" s="15">
        <v>13.8</v>
      </c>
      <c r="I12" s="15">
        <v>8.6</v>
      </c>
      <c r="J12" s="16">
        <v>6.4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37</v>
      </c>
      <c r="E13" s="11">
        <v>36.92</v>
      </c>
      <c r="F13" s="10" t="s">
        <v>38</v>
      </c>
      <c r="G13" s="15">
        <f>192*1.75</f>
        <v>336</v>
      </c>
      <c r="H13" s="15">
        <f>8.7*1.75</f>
        <v>15.224999999999998</v>
      </c>
      <c r="I13" s="15">
        <f>10.6*1.75</f>
        <v>18.55</v>
      </c>
      <c r="J13" s="16">
        <f>15.5*1.75</f>
        <v>27.125</v>
      </c>
      <c r="K13" s="1"/>
    </row>
    <row r="14" spans="1:11" ht="16.8" customHeight="1" thickBot="1" x14ac:dyDescent="0.35">
      <c r="A14" s="13"/>
      <c r="B14" s="29" t="s">
        <v>42</v>
      </c>
      <c r="C14" s="30"/>
      <c r="D14" s="43" t="s">
        <v>39</v>
      </c>
      <c r="E14" s="11">
        <v>5.45</v>
      </c>
      <c r="F14" s="10" t="s">
        <v>40</v>
      </c>
      <c r="G14" s="15">
        <f>58*0.26</f>
        <v>15.08</v>
      </c>
      <c r="H14" s="15">
        <f>3*0.26</f>
        <v>0.78</v>
      </c>
      <c r="I14" s="15">
        <f>0.5*0.26</f>
        <v>0.13</v>
      </c>
      <c r="J14" s="16">
        <f>7.3*0.26</f>
        <v>1.8979999999999999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41</v>
      </c>
      <c r="E15" s="11">
        <v>6.89</v>
      </c>
      <c r="F15" s="10" t="s">
        <v>24</v>
      </c>
      <c r="G15" s="47">
        <v>60.8</v>
      </c>
      <c r="H15" s="47">
        <v>0.2</v>
      </c>
      <c r="I15" s="47">
        <v>0.2</v>
      </c>
      <c r="J15" s="48">
        <v>14.2</v>
      </c>
      <c r="K15" s="1"/>
    </row>
    <row r="16" spans="1:11" ht="16.2" x14ac:dyDescent="0.3">
      <c r="A16" s="13"/>
      <c r="B16" s="17" t="s">
        <v>21</v>
      </c>
      <c r="C16" s="14"/>
      <c r="D16" s="31" t="s">
        <v>26</v>
      </c>
      <c r="E16" s="11">
        <v>3.89</v>
      </c>
      <c r="F16" s="10" t="s">
        <v>27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69.930000000000007</v>
      </c>
      <c r="F17" s="33"/>
      <c r="G17" s="15">
        <f>SUM(G12:G16)</f>
        <v>626.98</v>
      </c>
      <c r="H17" s="15">
        <f>SUM(H12:H16)</f>
        <v>31.564999999999998</v>
      </c>
      <c r="I17" s="15">
        <f>SUM(I12:I16)</f>
        <v>27.669999999999998</v>
      </c>
      <c r="J17" s="16">
        <f>SUM(J12:J16)</f>
        <v>61.523000000000003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130.45000000000002</v>
      </c>
      <c r="F18" s="37"/>
      <c r="G18" s="37">
        <f>G9+G17</f>
        <v>938.32600000000002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2023-03-21T04:50:23Z</dcterms:modified>
</cp:coreProperties>
</file>