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5" i="1" l="1"/>
  <c r="I5" i="1"/>
  <c r="H5" i="1"/>
  <c r="G5" i="1"/>
  <c r="J13" i="1" l="1"/>
  <c r="I13" i="1"/>
  <c r="H13" i="1"/>
  <c r="G13" i="1"/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<sst xmlns="http://schemas.openxmlformats.org/spreadsheetml/2006/main" count="44" uniqueCount="42">
  <si>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</si>
  <si>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</si>
  <si>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</si>
  <si>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</si>
  <si>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</si>
  <si>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</si>
  <si>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</si>
  <si>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</si>
  <si>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</si>
  <si>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</si>
  <si>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</si>
  <si>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</si>
  <si>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</si>
  <si>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</si>
  <si>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</si>
  <si>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</si>
  <si>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</si>
  <si>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</si>
  <si>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</si>
  <si>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</si>
  <si>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</si>
  <si>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</si>
  <si>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</si>
  <si>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</si>
  <si>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</si>
  <si>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</si>
  <si>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</si>
  <si>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</si>
  <si>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Закуска</t>
  </si>
  <si>
    <t>Сок фруктовый т/п</t>
  </si>
  <si>
    <t>200/10</t>
  </si>
  <si>
    <t>Омлет с сыром "Российским"</t>
  </si>
  <si>
    <t>1/115</t>
  </si>
  <si>
    <t>Огурец  свежий</t>
  </si>
  <si>
    <t>1/19</t>
  </si>
  <si>
    <t>Чай с сахаром</t>
  </si>
  <si>
    <t>Печенье "Супер Контик"</t>
  </si>
  <si>
    <t>1/25 (1/4)</t>
  </si>
  <si>
    <t>Кондитерка</t>
  </si>
  <si>
    <t>Суп со шпинатом, сметаной</t>
  </si>
  <si>
    <t>Капуста, тушенная со свининой</t>
  </si>
  <si>
    <t>1/150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</si>
</sst>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44910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31</v>
      </c>
      <c r="E4" s="11">
        <v>30.17</v>
      </c>
      <c r="F4" s="10" t="s">
        <v>32</v>
      </c>
      <c r="G4" s="11">
        <v>191.96199999999999</v>
      </c>
      <c r="H4" s="11">
        <v>12.827</v>
      </c>
      <c r="I4" s="11">
        <v>14.419</v>
      </c>
      <c r="J4" s="12">
        <v>2.742</v>
      </c>
      <c r="K4" s="1"/>
    </row>
    <row r="5" spans="1:11" ht="16.8" thickBot="1" x14ac:dyDescent="0.35">
      <c r="A5" s="13"/>
      <c r="B5" s="29" t="s">
        <v>28</v>
      </c>
      <c r="C5" s="46"/>
      <c r="D5" s="9" t="s">
        <v>33</v>
      </c>
      <c r="E5" s="11">
        <v>2.23</v>
      </c>
      <c r="F5" s="10" t="s">
        <v>34</v>
      </c>
      <c r="G5" s="47">
        <f>15*0.19</f>
        <v>2.85</v>
      </c>
      <c r="H5" s="47">
        <f>0.8*0.19</f>
        <v>0.15200000000000002</v>
      </c>
      <c r="I5" s="47">
        <f>0.1*0.19</f>
        <v>1.9000000000000003E-2</v>
      </c>
      <c r="J5" s="48">
        <f>2.8*0.19</f>
        <v>0.53199999999999992</v>
      </c>
      <c r="K5" s="1"/>
    </row>
    <row r="6" spans="1:11" ht="16.8" thickBot="1" x14ac:dyDescent="0.35">
      <c r="A6" s="13"/>
      <c r="B6" s="29" t="s">
        <v>24</v>
      </c>
      <c r="C6" s="46"/>
      <c r="D6" s="9" t="s">
        <v>35</v>
      </c>
      <c r="E6" s="11">
        <v>1.32</v>
      </c>
      <c r="F6" s="10" t="s">
        <v>26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38</v>
      </c>
      <c r="C7" s="46"/>
      <c r="D7" s="9" t="s">
        <v>36</v>
      </c>
      <c r="E7" s="11">
        <v>10</v>
      </c>
      <c r="F7" s="10" t="s">
        <v>37</v>
      </c>
      <c r="G7" s="47">
        <f>98.65/2</f>
        <v>49.325000000000003</v>
      </c>
      <c r="H7" s="47">
        <f>4.25/2</f>
        <v>2.125</v>
      </c>
      <c r="I7" s="47">
        <f>5.65/2</f>
        <v>2.8250000000000002</v>
      </c>
      <c r="J7" s="48">
        <f>21.3/2</f>
        <v>10.65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44.949999999999996</v>
      </c>
      <c r="F9" s="22"/>
      <c r="G9" s="22">
        <f>SUM(G4:G8)</f>
        <v>318.56700000000001</v>
      </c>
      <c r="H9" s="11">
        <f>SUM(H4:H8)</f>
        <v>16.343999999999998</v>
      </c>
      <c r="I9" s="11">
        <f>SUM(I4:I8)</f>
        <v>17.483000000000001</v>
      </c>
      <c r="J9" s="12">
        <f>SUM(J4:J8)</f>
        <v>32.654000000000003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39</v>
      </c>
      <c r="E12" s="11">
        <v>14.45</v>
      </c>
      <c r="F12" s="10" t="s">
        <v>30</v>
      </c>
      <c r="G12" s="15">
        <v>80</v>
      </c>
      <c r="H12" s="15">
        <v>4.4000000000000004</v>
      </c>
      <c r="I12" s="15">
        <v>1.8</v>
      </c>
      <c r="J12" s="16">
        <v>13.2</v>
      </c>
      <c r="K12" s="1"/>
    </row>
    <row r="13" spans="1:11" ht="16.8" customHeight="1" thickBot="1" x14ac:dyDescent="0.35">
      <c r="A13" s="13"/>
      <c r="B13" s="29" t="s">
        <v>17</v>
      </c>
      <c r="C13" s="30"/>
      <c r="D13" s="44" t="s">
        <v>40</v>
      </c>
      <c r="E13" s="11">
        <v>49.7</v>
      </c>
      <c r="F13" s="10" t="s">
        <v>41</v>
      </c>
      <c r="G13" s="15">
        <f>247/200*1.375</f>
        <v>1.6981250000000001</v>
      </c>
      <c r="H13" s="15">
        <f>22.8/200*1.375</f>
        <v>0.15675</v>
      </c>
      <c r="I13" s="15">
        <f>10.9/200*1.375</f>
        <v>7.4937500000000004E-2</v>
      </c>
      <c r="J13" s="16">
        <f>14.4/200*1.375</f>
        <v>9.9000000000000005E-2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29</v>
      </c>
      <c r="E14" s="11">
        <v>14</v>
      </c>
      <c r="F14" s="10" t="s">
        <v>26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SUM(E12:E15)</f>
        <v>80.050000000000011</v>
      </c>
      <c r="F16" s="33"/>
      <c r="G16" s="15">
        <f>SUM(G12:G15)</f>
        <v>225.698125</v>
      </c>
      <c r="H16" s="15">
        <f>SUM(H12:H15)</f>
        <v>7.5567500000000001</v>
      </c>
      <c r="I16" s="15">
        <f>SUM(I12:I15)</f>
        <v>1.8749375000000001</v>
      </c>
      <c r="J16" s="16">
        <f>SUM(J12:J15)</f>
        <v>41.298999999999999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E9+E16</f>
        <v>125</v>
      </c>
      <c r="F17" s="37"/>
      <c r="G17" s="37">
        <f>G9+G16</f>
        <v>544.26512500000001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2022-12-13T05:03:03Z</dcterms:modified>
</cp:coreProperties>
</file>