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15" i="1" l="1"/>
  <c r="I15" i="1"/>
  <c r="H15" i="1"/>
  <c r="G15" i="1"/>
  <c r="J13" i="1" l="1"/>
  <c r="I13" i="1"/>
  <c r="H13" i="1"/>
  <c r="G13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<sst xmlns="http://schemas.openxmlformats.org/spreadsheetml/2006/main" count="50" uniqueCount="47">
  <si>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</si>
  <si>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</si>
  <si>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</si>
  <si>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</si>
  <si>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</si>
  <si>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</si>
  <si>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</si>
  <si>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</si>
  <si>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</si>
  <si>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</si>
  <si>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</si>
  <si>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</si>
  <si>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</si>
  <si>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</si>
  <si>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</si>
  <si>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</si>
  <si>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</si>
  <si>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</si>
  <si>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</si>
  <si>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</si>
  <si>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</si>
  <si>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</si>
  <si>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</si>
  <si>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</si>
  <si>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</si>
  <si>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</si>
  <si>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</si>
  <si>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</si>
  <si>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</si>
  <si>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</si>
  <si>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</si>
  <si>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200/10</t>
  </si>
  <si>
    <t>Фрукт</t>
  </si>
  <si>
    <t>1/50</t>
  </si>
  <si>
    <t>Бутерброд с сыром "Голландским"</t>
  </si>
  <si>
    <t>30/18</t>
  </si>
  <si>
    <t>Каша молочная овсяная с маслом</t>
  </si>
  <si>
    <t>Чай с сахаром</t>
  </si>
  <si>
    <t>1/212,5</t>
  </si>
  <si>
    <t>Пудинг мясной</t>
  </si>
  <si>
    <t>Огурец свежий</t>
  </si>
  <si>
    <t>Яблоко</t>
  </si>
  <si>
    <t>1/114</t>
  </si>
  <si>
    <t>Суп картофельный с рисом,  курой</t>
  </si>
  <si>
    <t>Пюре картофельное</t>
  </si>
  <si>
    <t>2/19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</si>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</sst>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44903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30</v>
      </c>
      <c r="C4" s="8"/>
      <c r="D4" s="9" t="s">
        <v>34</v>
      </c>
      <c r="E4" s="11">
        <v>17.23</v>
      </c>
      <c r="F4" s="10" t="s">
        <v>35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36</v>
      </c>
      <c r="E5" s="11">
        <v>15.45</v>
      </c>
      <c r="F5" s="10" t="s">
        <v>31</v>
      </c>
      <c r="G5" s="47">
        <v>204</v>
      </c>
      <c r="H5" s="47">
        <v>7.4</v>
      </c>
      <c r="I5" s="47">
        <v>6.7</v>
      </c>
      <c r="J5" s="48">
        <v>28.4</v>
      </c>
      <c r="K5" s="1"/>
    </row>
    <row r="6" spans="1:11" ht="16.8" thickBot="1" x14ac:dyDescent="0.35">
      <c r="A6" s="13"/>
      <c r="B6" s="29" t="s">
        <v>24</v>
      </c>
      <c r="C6" s="46"/>
      <c r="D6" s="9" t="s">
        <v>37</v>
      </c>
      <c r="E6" s="11">
        <v>1.32</v>
      </c>
      <c r="F6" s="10" t="s">
        <v>28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29" t="s">
        <v>32</v>
      </c>
      <c r="C7" s="46"/>
      <c r="D7" s="9" t="s">
        <v>41</v>
      </c>
      <c r="E7" s="11">
        <v>10.3</v>
      </c>
      <c r="F7" s="10" t="s">
        <v>42</v>
      </c>
      <c r="G7" s="47">
        <f>47*1.14</f>
        <v>53.58</v>
      </c>
      <c r="H7" s="47">
        <f>0.41*1.14</f>
        <v>0.46739999999999993</v>
      </c>
      <c r="I7" s="47">
        <f>0.4*1.14</f>
        <v>0.45599999999999996</v>
      </c>
      <c r="J7" s="48">
        <f>9.8*1.14</f>
        <v>11.172000000000001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45.529999999999994</v>
      </c>
      <c r="F9" s="22"/>
      <c r="G9" s="22">
        <f>SUM(G4:G8)</f>
        <v>523.01</v>
      </c>
      <c r="H9" s="11">
        <f>SUM(H4:H8)</f>
        <v>16.307400000000001</v>
      </c>
      <c r="I9" s="11">
        <f>SUM(I4:I8)</f>
        <v>18.776000000000003</v>
      </c>
      <c r="J9" s="12">
        <f>SUM(J4:J8)</f>
        <v>73.201999999999998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43</v>
      </c>
      <c r="E12" s="11">
        <v>15.04</v>
      </c>
      <c r="F12" s="10" t="s">
        <v>38</v>
      </c>
      <c r="G12" s="15">
        <v>65.8</v>
      </c>
      <c r="H12" s="15">
        <v>1.4</v>
      </c>
      <c r="I12" s="15">
        <v>1.4</v>
      </c>
      <c r="J12" s="16">
        <v>11.8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39</v>
      </c>
      <c r="E13" s="11">
        <v>37.76</v>
      </c>
      <c r="F13" s="10" t="s">
        <v>33</v>
      </c>
      <c r="G13" s="15">
        <f>138.4/2</f>
        <v>69.2</v>
      </c>
      <c r="H13" s="15">
        <f>10.4/2</f>
        <v>5.2</v>
      </c>
      <c r="I13" s="15">
        <f>9.4/2</f>
        <v>4.7</v>
      </c>
      <c r="J13" s="16">
        <f>3/2</f>
        <v>1.5</v>
      </c>
      <c r="K13" s="1"/>
    </row>
    <row r="14" spans="1:11" ht="16.8" customHeight="1" thickBot="1" x14ac:dyDescent="0.35">
      <c r="A14" s="13"/>
      <c r="B14" s="29" t="s">
        <v>27</v>
      </c>
      <c r="C14" s="30"/>
      <c r="D14" s="43" t="s">
        <v>44</v>
      </c>
      <c r="E14" s="11">
        <v>9.57</v>
      </c>
      <c r="F14" s="10" t="s">
        <v>26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29" t="s">
        <v>30</v>
      </c>
      <c r="C15" s="30"/>
      <c r="D15" s="43" t="s">
        <v>40</v>
      </c>
      <c r="E15" s="11">
        <v>4.4400000000000004</v>
      </c>
      <c r="F15" s="10" t="s">
        <v>45</v>
      </c>
      <c r="G15" s="47">
        <f>15*0.38</f>
        <v>5.7</v>
      </c>
      <c r="H15" s="47">
        <f>0.8*0.38</f>
        <v>0.30400000000000005</v>
      </c>
      <c r="I15" s="47">
        <f>0.1*0.38</f>
        <v>3.8000000000000006E-2</v>
      </c>
      <c r="J15" s="48">
        <f>2.8*0.38</f>
        <v>1.0639999999999998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46</v>
      </c>
      <c r="E16" s="11">
        <v>10.76</v>
      </c>
      <c r="F16" s="10" t="s">
        <v>28</v>
      </c>
      <c r="G16" s="47">
        <v>107</v>
      </c>
      <c r="H16" s="47">
        <v>0.6</v>
      </c>
      <c r="I16" s="47">
        <v>0.2</v>
      </c>
      <c r="J16" s="48">
        <v>27.4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79.470000000000013</v>
      </c>
      <c r="F18" s="33"/>
      <c r="G18" s="15">
        <f>SUM(G12:G17)</f>
        <v>401.03300000000002</v>
      </c>
      <c r="H18" s="15">
        <f>SUM(H12:H17)</f>
        <v>11.571</v>
      </c>
      <c r="I18" s="15">
        <f>SUM(I12:I17)</f>
        <v>10.805</v>
      </c>
      <c r="J18" s="16">
        <f>SUM(J12:J17)</f>
        <v>62.963999999999999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924.04300000000001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2022-12-07T04:43:36Z</dcterms:modified>
</cp:coreProperties>
</file>