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J7" i="1" l="1"/>
  <c r="I7" i="1"/>
  <c r="H7" i="1"/>
  <c r="G7" i="1"/>
  <c r="J5" i="1" l="1"/>
  <c r="I5" i="1"/>
  <c r="H5" i="1"/>
  <c r="G5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<sst xmlns="http://schemas.openxmlformats.org/spreadsheetml/2006/main" count="50" uniqueCount="48">
  <si>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</si>
  <si>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</si>
  <si>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</si>
  <si>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</si>
  <si>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</si>
  <si>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</si>
  <si>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</si>
  <si>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</si>
  <si>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</si>
  <si>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</si>
  <si>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</si>
  <si>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</si>
  <si>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</si>
  <si>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</si>
  <si>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</si>
  <si>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</si>
  <si>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</si>
  <si>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</si>
  <si>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</si>
  <si>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</si>
  <si>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</si>
  <si>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</si>
  <si>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</si>
  <si>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</si>
  <si>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</si>
  <si>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</si>
  <si>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</si>
  <si>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</si>
  <si>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</si>
  <si>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</si>
  <si>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</si>
  <si>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Фрукт</t>
  </si>
  <si>
    <t>Зеленый горошек</t>
  </si>
  <si>
    <t>Сок фруктовый т/п</t>
  </si>
  <si>
    <t>Омлет с сосисками "Детскими"</t>
  </si>
  <si>
    <t>1/130</t>
  </si>
  <si>
    <t>1/20</t>
  </si>
  <si>
    <t>Чай с сахаром, лимоном</t>
  </si>
  <si>
    <t>180/15/7</t>
  </si>
  <si>
    <t>Печенье "Американер"</t>
  </si>
  <si>
    <t>1/38</t>
  </si>
  <si>
    <t>Рассольник "Ленинградский" со сметаной</t>
  </si>
  <si>
    <t>200/10</t>
  </si>
  <si>
    <t>Гуляш из говядины</t>
  </si>
  <si>
    <t>37,5/50</t>
  </si>
  <si>
    <t>Макароны отварные</t>
  </si>
  <si>
    <t>Огурец свежий</t>
  </si>
  <si>
    <t>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</si>
</sst>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topLeftCell="A4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44859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30</v>
      </c>
      <c r="C4" s="8"/>
      <c r="D4" s="9" t="s">
        <v>34</v>
      </c>
      <c r="E4" s="11">
        <v>33.42</v>
      </c>
      <c r="F4" s="10" t="s">
        <v>35</v>
      </c>
      <c r="G4" s="11">
        <v>256.49</v>
      </c>
      <c r="H4" s="11">
        <v>14.69</v>
      </c>
      <c r="I4" s="11">
        <v>21.19</v>
      </c>
      <c r="J4" s="12">
        <v>1.69</v>
      </c>
      <c r="K4" s="1"/>
    </row>
    <row r="5" spans="1:11" ht="16.8" thickBot="1" x14ac:dyDescent="0.35">
      <c r="A5" s="13"/>
      <c r="B5" s="29" t="s">
        <v>17</v>
      </c>
      <c r="C5" s="46"/>
      <c r="D5" s="9" t="s">
        <v>32</v>
      </c>
      <c r="E5" s="11">
        <v>3.46</v>
      </c>
      <c r="F5" s="10" t="s">
        <v>36</v>
      </c>
      <c r="G5" s="47">
        <f>58*0.2</f>
        <v>11.600000000000001</v>
      </c>
      <c r="H5" s="47">
        <f>3*0.2</f>
        <v>0.60000000000000009</v>
      </c>
      <c r="I5" s="47">
        <f>0.5*0.2</f>
        <v>0.1</v>
      </c>
      <c r="J5" s="48">
        <f>7.3*0.2</f>
        <v>1.46</v>
      </c>
      <c r="K5" s="1"/>
    </row>
    <row r="6" spans="1:11" ht="16.8" thickBot="1" x14ac:dyDescent="0.35">
      <c r="A6" s="13"/>
      <c r="B6" s="29" t="s">
        <v>24</v>
      </c>
      <c r="C6" s="46"/>
      <c r="D6" s="9" t="s">
        <v>37</v>
      </c>
      <c r="E6" s="11">
        <v>2.52</v>
      </c>
      <c r="F6" s="10" t="s">
        <v>38</v>
      </c>
      <c r="G6" s="47">
        <v>31</v>
      </c>
      <c r="H6" s="47">
        <v>0.3</v>
      </c>
      <c r="I6" s="47">
        <v>0.1</v>
      </c>
      <c r="J6" s="48">
        <v>7.3</v>
      </c>
      <c r="K6" s="1"/>
    </row>
    <row r="7" spans="1:11" ht="16.8" thickBot="1" x14ac:dyDescent="0.35">
      <c r="A7" s="13"/>
      <c r="B7" s="29" t="s">
        <v>31</v>
      </c>
      <c r="C7" s="46"/>
      <c r="D7" s="9" t="s">
        <v>39</v>
      </c>
      <c r="E7" s="11">
        <v>9.8699999999999992</v>
      </c>
      <c r="F7" s="10" t="s">
        <v>40</v>
      </c>
      <c r="G7" s="47">
        <f>450*0.38</f>
        <v>171</v>
      </c>
      <c r="H7" s="47">
        <f>6.2*0.38</f>
        <v>2.3560000000000003</v>
      </c>
      <c r="I7" s="47">
        <f>18.1*0.38</f>
        <v>6.878000000000001</v>
      </c>
      <c r="J7" s="48">
        <f>68.7*0.38</f>
        <v>26.106000000000002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29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50.5</v>
      </c>
      <c r="F9" s="22"/>
      <c r="G9" s="22">
        <f>SUM(G4:G8)</f>
        <v>502.82000000000005</v>
      </c>
      <c r="H9" s="11">
        <f>SUM(H4:H8)</f>
        <v>18.986000000000001</v>
      </c>
      <c r="I9" s="11">
        <f>SUM(I4:I8)</f>
        <v>28.388000000000005</v>
      </c>
      <c r="J9" s="12">
        <f>SUM(J4:J8)</f>
        <v>44.485999999999997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41</v>
      </c>
      <c r="E12" s="11">
        <v>13.33</v>
      </c>
      <c r="F12" s="10" t="s">
        <v>42</v>
      </c>
      <c r="G12" s="15">
        <v>84</v>
      </c>
      <c r="H12" s="15">
        <v>6.96</v>
      </c>
      <c r="I12" s="15">
        <v>1.28</v>
      </c>
      <c r="J12" s="16">
        <v>11.12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43</v>
      </c>
      <c r="E13" s="11">
        <v>37.67</v>
      </c>
      <c r="F13" s="10" t="s">
        <v>44</v>
      </c>
      <c r="G13" s="15">
        <f>151.1*0.875</f>
        <v>132.21250000000001</v>
      </c>
      <c r="H13" s="15">
        <f>14.4*0.875</f>
        <v>12.6</v>
      </c>
      <c r="I13" s="15">
        <f>9.3*0.875</f>
        <v>8.1375000000000011</v>
      </c>
      <c r="J13" s="16">
        <f>2.6*0.875</f>
        <v>2.2749999999999999</v>
      </c>
      <c r="K13" s="1"/>
    </row>
    <row r="14" spans="1:11" ht="16.8" customHeight="1" thickBot="1" x14ac:dyDescent="0.35">
      <c r="A14" s="13"/>
      <c r="B14" s="29" t="s">
        <v>27</v>
      </c>
      <c r="C14" s="30"/>
      <c r="D14" s="43" t="s">
        <v>45</v>
      </c>
      <c r="E14" s="11">
        <v>5.09</v>
      </c>
      <c r="F14" s="10" t="s">
        <v>26</v>
      </c>
      <c r="G14" s="15">
        <v>136</v>
      </c>
      <c r="H14" s="15">
        <v>3.4</v>
      </c>
      <c r="I14" s="15">
        <v>4.0670000000000002</v>
      </c>
      <c r="J14" s="16">
        <v>21.332999999999998</v>
      </c>
      <c r="K14" s="1"/>
    </row>
    <row r="15" spans="1:11" ht="16.8" customHeight="1" thickBot="1" x14ac:dyDescent="0.35">
      <c r="A15" s="13"/>
      <c r="B15" s="29" t="s">
        <v>30</v>
      </c>
      <c r="C15" s="30"/>
      <c r="D15" s="43" t="s">
        <v>46</v>
      </c>
      <c r="E15" s="11">
        <v>2.5099999999999998</v>
      </c>
      <c r="F15" s="10" t="s">
        <v>47</v>
      </c>
      <c r="G15" s="47">
        <f>15*0.21</f>
        <v>3.15</v>
      </c>
      <c r="H15" s="47">
        <f>0.8*0.21</f>
        <v>0.16800000000000001</v>
      </c>
      <c r="I15" s="47">
        <f>0.1*0.21</f>
        <v>2.1000000000000001E-2</v>
      </c>
      <c r="J15" s="48">
        <f>2.8*0.21</f>
        <v>0.58799999999999997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33</v>
      </c>
      <c r="E16" s="11">
        <v>14</v>
      </c>
      <c r="F16" s="10" t="s">
        <v>28</v>
      </c>
      <c r="G16" s="47">
        <v>92</v>
      </c>
      <c r="H16" s="47">
        <v>1</v>
      </c>
      <c r="I16" s="47">
        <v>0</v>
      </c>
      <c r="J16" s="48">
        <v>20</v>
      </c>
      <c r="K16" s="1"/>
    </row>
    <row r="17" spans="1:11" ht="16.2" x14ac:dyDescent="0.3">
      <c r="A17" s="13"/>
      <c r="B17" s="17" t="s">
        <v>21</v>
      </c>
      <c r="C17" s="14"/>
      <c r="D17" s="31" t="s">
        <v>22</v>
      </c>
      <c r="E17" s="11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74.5</v>
      </c>
      <c r="F18" s="33"/>
      <c r="G18" s="15">
        <f>SUM(G12:G17)</f>
        <v>499.36249999999995</v>
      </c>
      <c r="H18" s="15">
        <f>SUM(H12:H17)</f>
        <v>26.127999999999997</v>
      </c>
      <c r="I18" s="15">
        <f>SUM(I12:I17)</f>
        <v>13.505500000000001</v>
      </c>
      <c r="J18" s="16">
        <f>SUM(J12:J17)</f>
        <v>63.315999999999995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</v>
      </c>
      <c r="F19" s="37"/>
      <c r="G19" s="37">
        <f>G9+G18</f>
        <v>1002.1825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2022-10-21T05:31:05Z</dcterms:modified>
</cp:coreProperties>
</file>