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7" i="1" l="1"/>
  <c r="I7" i="1"/>
  <c r="H7" i="1"/>
  <c r="G7" i="1"/>
  <c r="J13" i="1" l="1"/>
  <c r="I13" i="1"/>
  <c r="H13" i="1"/>
  <c r="G13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<sst xmlns="http://schemas.openxmlformats.org/spreadsheetml/2006/main" count="47" uniqueCount="44">
  <si>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</si>
  <si>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</si>
  <si>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</si>
  <si>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</si>
  <si>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</si>
  <si>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</si>
  <si>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</si>
  <si>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</si>
  <si>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</si>
  <si>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</si>
  <si>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</si>
  <si>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</si>
  <si>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</si>
  <si>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</si>
  <si>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</si>
  <si>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</si>
  <si>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</si>
  <si>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</si>
  <si>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</si>
  <si>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</si>
  <si>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</si>
  <si>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</si>
  <si>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</si>
  <si>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</si>
  <si>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</si>
  <si>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</si>
  <si>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</si>
  <si>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Чай с сахаром</t>
  </si>
  <si>
    <t>1/17</t>
  </si>
  <si>
    <t>50/100</t>
  </si>
  <si>
    <t>Фрукт</t>
  </si>
  <si>
    <t>100/20</t>
  </si>
  <si>
    <t>Йогурт "Альпенланд"</t>
  </si>
  <si>
    <t>1/95</t>
  </si>
  <si>
    <t>Мандарин</t>
  </si>
  <si>
    <t>Молочка</t>
  </si>
  <si>
    <t>Рассольник "Ленинградский" со сметаной</t>
  </si>
  <si>
    <t>Плов (кура)</t>
  </si>
  <si>
    <t>1/64</t>
  </si>
  <si>
    <t>Макароны с сыром</t>
  </si>
  <si>
    <t>Огурец свежий</t>
  </si>
  <si>
    <t>2/16</t>
  </si>
  <si>
    <t>Сок фруктовый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</si>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</sst>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20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44622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39</v>
      </c>
      <c r="E4" s="19">
        <v>16.41</v>
      </c>
      <c r="F4" s="10" t="s">
        <v>31</v>
      </c>
      <c r="G4" s="11">
        <v>240.96</v>
      </c>
      <c r="H4" s="11">
        <v>8.8800000000000008</v>
      </c>
      <c r="I4" s="11">
        <v>10.68</v>
      </c>
      <c r="J4" s="12">
        <v>27</v>
      </c>
      <c r="K4" s="1"/>
    </row>
    <row r="5" spans="1:11" ht="16.8" thickBot="1" x14ac:dyDescent="0.35">
      <c r="A5" s="13"/>
      <c r="B5" s="31" t="s">
        <v>24</v>
      </c>
      <c r="C5" s="50"/>
      <c r="D5" s="9" t="s">
        <v>27</v>
      </c>
      <c r="E5" s="19">
        <v>1.32</v>
      </c>
      <c r="F5" s="10" t="s">
        <v>18</v>
      </c>
      <c r="G5" s="51">
        <v>41.7</v>
      </c>
      <c r="H5" s="51">
        <v>0.2</v>
      </c>
      <c r="I5" s="51">
        <v>0.1</v>
      </c>
      <c r="J5" s="52">
        <v>10.8</v>
      </c>
      <c r="K5" s="1"/>
    </row>
    <row r="6" spans="1:11" ht="16.8" thickBot="1" x14ac:dyDescent="0.35">
      <c r="A6" s="13"/>
      <c r="B6" s="31" t="s">
        <v>35</v>
      </c>
      <c r="C6" s="50"/>
      <c r="D6" s="9" t="s">
        <v>32</v>
      </c>
      <c r="E6" s="19">
        <v>22</v>
      </c>
      <c r="F6" s="10" t="s">
        <v>33</v>
      </c>
      <c r="G6" s="51">
        <v>45</v>
      </c>
      <c r="H6" s="51">
        <v>3.1</v>
      </c>
      <c r="I6" s="51">
        <v>0.4</v>
      </c>
      <c r="J6" s="52">
        <v>8.3000000000000007</v>
      </c>
      <c r="K6" s="1"/>
    </row>
    <row r="7" spans="1:11" ht="16.8" thickBot="1" x14ac:dyDescent="0.35">
      <c r="A7" s="13"/>
      <c r="B7" s="31" t="s">
        <v>30</v>
      </c>
      <c r="C7" s="14"/>
      <c r="D7" s="9" t="s">
        <v>34</v>
      </c>
      <c r="E7" s="19">
        <v>7.42</v>
      </c>
      <c r="F7" s="10" t="s">
        <v>38</v>
      </c>
      <c r="G7" s="15">
        <f>53*0.64</f>
        <v>33.92</v>
      </c>
      <c r="H7" s="15">
        <f>0.81*0.64</f>
        <v>0.51840000000000008</v>
      </c>
      <c r="I7" s="15">
        <f>0.31*0.64</f>
        <v>0.19839999999999999</v>
      </c>
      <c r="J7" s="16">
        <f>11.54*0.64</f>
        <v>7.3855999999999993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28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48.320000000000007</v>
      </c>
      <c r="F9" s="24"/>
      <c r="G9" s="24">
        <f>SUM(G4:G8)</f>
        <v>394.31000000000006</v>
      </c>
      <c r="H9" s="11">
        <f>SUM(H4:H8)</f>
        <v>13.738399999999999</v>
      </c>
      <c r="I9" s="11">
        <f>SUM(I4:I8)</f>
        <v>11.498399999999998</v>
      </c>
      <c r="J9" s="12">
        <f>SUM(J4:J8)</f>
        <v>61.415599999999991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25</v>
      </c>
      <c r="C12" s="32"/>
      <c r="D12" s="48" t="s">
        <v>36</v>
      </c>
      <c r="E12" s="19">
        <v>14.18</v>
      </c>
      <c r="F12" s="10" t="s">
        <v>26</v>
      </c>
      <c r="G12" s="15">
        <v>84</v>
      </c>
      <c r="H12" s="15">
        <v>6.96</v>
      </c>
      <c r="I12" s="15">
        <v>1.28</v>
      </c>
      <c r="J12" s="16">
        <v>11.12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37</v>
      </c>
      <c r="E13" s="19">
        <v>32.04</v>
      </c>
      <c r="F13" s="10" t="s">
        <v>29</v>
      </c>
      <c r="G13" s="15">
        <f>224/200*150</f>
        <v>168.00000000000003</v>
      </c>
      <c r="H13" s="15">
        <f>14.6/200*150</f>
        <v>10.95</v>
      </c>
      <c r="I13" s="15">
        <f>4.7/200*150</f>
        <v>3.5249999999999999</v>
      </c>
      <c r="J13" s="16">
        <f>30.8/200*150</f>
        <v>23.1</v>
      </c>
      <c r="K13" s="1"/>
    </row>
    <row r="14" spans="1:11" ht="16.8" customHeight="1" thickBot="1" x14ac:dyDescent="0.35">
      <c r="A14" s="13"/>
      <c r="B14" s="31" t="s">
        <v>43</v>
      </c>
      <c r="C14" s="32"/>
      <c r="D14" s="47" t="s">
        <v>40</v>
      </c>
      <c r="E14" s="19">
        <v>6.06</v>
      </c>
      <c r="F14" s="10" t="s">
        <v>41</v>
      </c>
      <c r="G14" s="15">
        <f>15*0.32</f>
        <v>4.8</v>
      </c>
      <c r="H14" s="15">
        <f>0.8*0.32</f>
        <v>0.25600000000000001</v>
      </c>
      <c r="I14" s="15">
        <f>0.1*0.32</f>
        <v>3.2000000000000001E-2</v>
      </c>
      <c r="J14" s="16">
        <f>2.8*0.32</f>
        <v>0.89599999999999991</v>
      </c>
      <c r="K14" s="1"/>
    </row>
    <row r="15" spans="1:11" ht="16.8" customHeight="1" thickBot="1" x14ac:dyDescent="0.35">
      <c r="A15" s="13"/>
      <c r="B15" s="37" t="s">
        <v>24</v>
      </c>
      <c r="C15" s="32"/>
      <c r="D15" s="47" t="s">
        <v>42</v>
      </c>
      <c r="E15" s="19">
        <v>14.5</v>
      </c>
      <c r="F15" s="10" t="s">
        <v>18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21</v>
      </c>
      <c r="C16" s="14"/>
      <c r="D16" s="33" t="s">
        <v>22</v>
      </c>
      <c r="E16" s="19">
        <v>1.9</v>
      </c>
      <c r="F16" s="10" t="s">
        <v>23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SUM(E12:E16)</f>
        <v>68.680000000000007</v>
      </c>
      <c r="F17" s="36"/>
      <c r="G17" s="15">
        <f>SUM(G12:G16)</f>
        <v>400.8</v>
      </c>
      <c r="H17" s="15">
        <f>SUM(H12:H16)</f>
        <v>21.166</v>
      </c>
      <c r="I17" s="15">
        <f>SUM(I12:I16)</f>
        <v>4.8369999999999997</v>
      </c>
      <c r="J17" s="16">
        <f>SUM(J12:J16)</f>
        <v>63.116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E9+E17</f>
        <v>117.00000000000001</v>
      </c>
      <c r="F18" s="41"/>
      <c r="G18" s="41">
        <f>G9+G17</f>
        <v>795.11000000000013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2022-03-01T05:38:18Z</dcterms:modified>
</cp:coreProperties>
</file>