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1" i="1" l="1"/>
  <c r="I11" i="1"/>
  <c r="H11" i="1"/>
  <c r="G11" i="1"/>
  <c r="J6" i="1" l="1"/>
  <c r="I6" i="1"/>
  <c r="H6" i="1"/>
  <c r="G6" i="1"/>
  <c r="J5" i="1" l="1"/>
  <c r="I5" i="1"/>
  <c r="H5" i="1"/>
  <c r="G5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<sst xmlns="http://schemas.openxmlformats.org/spreadsheetml/2006/main" count="42" uniqueCount="39">
  <si>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</si>
  <si>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</si>
  <si>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</si>
  <si>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</si>
  <si>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</si>
  <si>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</si>
  <si>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</si>
  <si>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</si>
  <si>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</si>
  <si>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</si>
  <si>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</si>
  <si>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</si>
  <si>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</si>
  <si>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</si>
  <si>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</si>
  <si>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</si>
  <si>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</si>
  <si>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</si>
  <si>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</si>
  <si>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</si>
  <si>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</si>
  <si>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</si>
  <si>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</si>
  <si>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</si>
  <si>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</si>
  <si>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</si>
  <si>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</si>
  <si>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</si>
  <si>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50/100</t>
  </si>
  <si>
    <t>Бутерброд с рыбой (форель)</t>
  </si>
  <si>
    <t>20/20</t>
  </si>
  <si>
    <t>Яичная кашка</t>
  </si>
  <si>
    <t>1/52,5</t>
  </si>
  <si>
    <t>Огурец свежий</t>
  </si>
  <si>
    <t>1/11</t>
  </si>
  <si>
    <t>10.12.2021</t>
  </si>
  <si>
    <t>Уха "Ростовская" с судаком</t>
  </si>
  <si>
    <t>1/212,5</t>
  </si>
  <si>
    <t>Плов из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</si>
</sst>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7" t="s">
        <v>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17</v>
      </c>
      <c r="C4" s="8"/>
      <c r="D4" s="9" t="s">
        <v>29</v>
      </c>
      <c r="E4" s="18">
        <v>31.25</v>
      </c>
      <c r="F4" s="10" t="s">
        <v>30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30" t="s">
        <v>16</v>
      </c>
      <c r="C5" s="14"/>
      <c r="D5" s="9" t="s">
        <v>31</v>
      </c>
      <c r="E5" s="18">
        <v>8.7200000000000006</v>
      </c>
      <c r="F5" s="10" t="s">
        <v>32</v>
      </c>
      <c r="G5" s="15">
        <f>103.3/100*52.5</f>
        <v>54.232499999999995</v>
      </c>
      <c r="H5" s="15">
        <f>7.6/100*52.5</f>
        <v>3.9899999999999998</v>
      </c>
      <c r="I5" s="15">
        <f>6.8/100*52.5</f>
        <v>3.5700000000000003</v>
      </c>
      <c r="J5" s="16">
        <f>2.9/100*52.5</f>
        <v>1.5225</v>
      </c>
      <c r="K5" s="1"/>
    </row>
    <row r="6" spans="1:11" ht="16.8" thickBot="1" x14ac:dyDescent="0.35">
      <c r="A6" s="13"/>
      <c r="B6" s="30" t="s">
        <v>17</v>
      </c>
      <c r="C6" s="14"/>
      <c r="D6" s="9" t="s">
        <v>33</v>
      </c>
      <c r="E6" s="18">
        <v>2.23</v>
      </c>
      <c r="F6" s="10" t="s">
        <v>34</v>
      </c>
      <c r="G6" s="15">
        <f>15/100*11</f>
        <v>1.65</v>
      </c>
      <c r="H6" s="15">
        <f>0.8/100*11</f>
        <v>8.7999999999999995E-2</v>
      </c>
      <c r="I6" s="15">
        <f>0.1/100*11</f>
        <v>1.0999999999999999E-2</v>
      </c>
      <c r="J6" s="16">
        <f>2.8/100*11</f>
        <v>0.30799999999999994</v>
      </c>
      <c r="K6" s="1"/>
    </row>
    <row r="7" spans="1:11" ht="16.8" thickBot="1" x14ac:dyDescent="0.35">
      <c r="A7" s="13"/>
      <c r="B7" s="30" t="s">
        <v>25</v>
      </c>
      <c r="C7" s="14"/>
      <c r="D7" s="9" t="s">
        <v>27</v>
      </c>
      <c r="E7" s="18">
        <v>1.1200000000000001</v>
      </c>
      <c r="F7" s="10" t="s">
        <v>18</v>
      </c>
      <c r="G7" s="15"/>
      <c r="H7" s="15"/>
      <c r="I7" s="15"/>
      <c r="J7" s="16"/>
      <c r="K7" s="1"/>
    </row>
    <row r="8" spans="1:11" ht="18" x14ac:dyDescent="0.3">
      <c r="A8" s="7"/>
      <c r="B8" s="17"/>
      <c r="C8" s="8"/>
      <c r="D8" s="21"/>
      <c r="E8" s="22">
        <f>SUM(E4:E7)</f>
        <v>43.319999999999993</v>
      </c>
      <c r="F8" s="23"/>
      <c r="G8" s="23">
        <f>SUM(G4:G7)</f>
        <v>125.8125</v>
      </c>
      <c r="H8" s="11">
        <f>SUM(H4:H7)</f>
        <v>9.2379999999999995</v>
      </c>
      <c r="I8" s="11">
        <f>SUM(I4:I7)</f>
        <v>5.721000000000001</v>
      </c>
      <c r="J8" s="12">
        <f>SUM(J4:J7)</f>
        <v>9.7605000000000004</v>
      </c>
      <c r="K8" s="1"/>
    </row>
    <row r="9" spans="1:11" ht="15" x14ac:dyDescent="0.3">
      <c r="A9" s="13"/>
      <c r="B9" s="14"/>
      <c r="C9" s="14"/>
      <c r="D9" s="24"/>
      <c r="E9" s="25"/>
      <c r="F9" s="15"/>
      <c r="G9" s="15"/>
      <c r="H9" s="15"/>
      <c r="I9" s="15"/>
      <c r="J9" s="16"/>
      <c r="K9" s="1"/>
    </row>
    <row r="10" spans="1:11" ht="15.6" thickBot="1" x14ac:dyDescent="0.35">
      <c r="A10" s="26"/>
      <c r="B10" s="27"/>
      <c r="C10" s="27"/>
      <c r="D10" s="28"/>
      <c r="E10" s="29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30" t="s">
        <v>26</v>
      </c>
      <c r="C11" s="31"/>
      <c r="D11" s="46" t="s">
        <v>36</v>
      </c>
      <c r="E11" s="18">
        <v>24.41</v>
      </c>
      <c r="F11" s="10" t="s">
        <v>37</v>
      </c>
      <c r="G11" s="15">
        <f>105/275*212.5</f>
        <v>81.13636363636364</v>
      </c>
      <c r="H11" s="15">
        <f>8.7/275*212.5</f>
        <v>6.7227272727272727</v>
      </c>
      <c r="I11" s="15">
        <f>1.6/275*212.5</f>
        <v>1.2363636363636366</v>
      </c>
      <c r="J11" s="16">
        <f>13.9/275*212.5</f>
        <v>10.74090909090909</v>
      </c>
      <c r="K11" s="1"/>
    </row>
    <row r="12" spans="1:11" ht="16.8" customHeight="1" thickBot="1" x14ac:dyDescent="0.35">
      <c r="A12" s="13"/>
      <c r="B12" s="30" t="s">
        <v>16</v>
      </c>
      <c r="C12" s="31"/>
      <c r="D12" s="46" t="s">
        <v>38</v>
      </c>
      <c r="E12" s="18">
        <v>26.97</v>
      </c>
      <c r="F12" s="10" t="s">
        <v>28</v>
      </c>
      <c r="G12" s="15">
        <f>224/200*150</f>
        <v>168.00000000000003</v>
      </c>
      <c r="H12" s="15">
        <f>14.6/200*150</f>
        <v>10.95</v>
      </c>
      <c r="I12" s="15">
        <f>4.7/200*150</f>
        <v>3.5249999999999999</v>
      </c>
      <c r="J12" s="16">
        <f>30.8/200*150</f>
        <v>23.1</v>
      </c>
      <c r="K12" s="1"/>
    </row>
    <row r="13" spans="1:11" ht="16.8" thickBot="1" x14ac:dyDescent="0.35">
      <c r="A13" s="13"/>
      <c r="B13" s="30" t="s">
        <v>20</v>
      </c>
      <c r="C13" s="31"/>
      <c r="D13" s="32" t="s">
        <v>21</v>
      </c>
      <c r="E13" s="18">
        <v>11.5</v>
      </c>
      <c r="F13" s="10" t="s">
        <v>18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22</v>
      </c>
      <c r="C14" s="14"/>
      <c r="D14" s="32" t="s">
        <v>23</v>
      </c>
      <c r="E14" s="18">
        <v>1.8</v>
      </c>
      <c r="F14" s="10" t="s">
        <v>24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30"/>
      <c r="C15" s="14"/>
      <c r="D15" s="33" t="s">
        <v>14</v>
      </c>
      <c r="E15" s="34">
        <f>SUM(E11:E14)</f>
        <v>64.679999999999993</v>
      </c>
      <c r="F15" s="35"/>
      <c r="G15" s="15">
        <f>SUM(G11:G14)</f>
        <v>393.13636363636368</v>
      </c>
      <c r="H15" s="15">
        <f>SUM(H11:H14)</f>
        <v>20.672727272727272</v>
      </c>
      <c r="I15" s="15">
        <f>SUM(I11:I14)</f>
        <v>4.7613636363636367</v>
      </c>
      <c r="J15" s="16">
        <f>SUM(J11:J14)</f>
        <v>61.840909090909093</v>
      </c>
      <c r="K15" s="1"/>
    </row>
    <row r="16" spans="1:11" ht="18.600000000000001" thickBot="1" x14ac:dyDescent="0.35">
      <c r="A16" s="13"/>
      <c r="B16" s="36"/>
      <c r="C16" s="37"/>
      <c r="D16" s="38" t="s">
        <v>15</v>
      </c>
      <c r="E16" s="39">
        <f>E8+E15</f>
        <v>107.99999999999999</v>
      </c>
      <c r="F16" s="40"/>
      <c r="G16" s="40">
        <f>G8+G15</f>
        <v>518.94886363636374</v>
      </c>
      <c r="H16" s="41"/>
      <c r="I16" s="41"/>
      <c r="J16" s="42"/>
      <c r="K16" s="1"/>
    </row>
    <row r="17" spans="1:11" ht="15.6" thickBot="1" x14ac:dyDescent="0.35">
      <c r="A17" s="26"/>
      <c r="B17" s="27"/>
      <c r="C17" s="27"/>
      <c r="D17" s="28"/>
      <c r="E17" s="43"/>
      <c r="F17" s="19"/>
      <c r="G17" s="44"/>
      <c r="H17" s="44"/>
      <c r="I17" s="44"/>
      <c r="J17" s="45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2021-12-09T05:33:28Z</dcterms:modified>
</cp:coreProperties>
</file>