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4" i="1"/>
  <c r="I14" i="1"/>
  <c r="H14" i="1"/>
  <c r="G14" i="1"/>
  <c r="J12" i="1"/>
  <c r="I12" i="1"/>
  <c r="H12" i="1"/>
  <c r="G12" i="1"/>
  <c r="J6" i="1"/>
  <c r="I6" i="1"/>
  <c r="H6" i="1"/>
  <c r="G6" i="1"/>
  <c r="J4" i="1"/>
  <c r="I4" i="1"/>
  <c r="H4" i="1"/>
  <c r="G4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<sst xmlns="http://schemas.openxmlformats.org/spreadsheetml/2006/main" count="50" uniqueCount="48">
  <si>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</si>
  <si>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</si>
  <si>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</si>
  <si>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</si>
  <si>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</si>
  <si>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</si>
  <si>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</si>
  <si>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</si>
  <si>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</si>
  <si>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</si>
  <si>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</si>
  <si>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</si>
  <si>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</si>
  <si>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</si>
  <si>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</si>
  <si>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</si>
  <si>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</si>
  <si>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</si>
  <si>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</si>
  <si>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</si>
  <si>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</si>
  <si>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</si>
  <si>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</si>
  <si>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</si>
  <si>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</si>
  <si>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</si>
  <si>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</si>
  <si>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</si>
  <si>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</si>
  <si>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</si>
  <si>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Молоко</t>
  </si>
  <si>
    <t>Гарнир</t>
  </si>
  <si>
    <t>Конд. Изд</t>
  </si>
  <si>
    <t>Бутерброд с рыбой (форель)</t>
  </si>
  <si>
    <t>20/20</t>
  </si>
  <si>
    <t>Масло сливочное</t>
  </si>
  <si>
    <t>Яйцо вареное</t>
  </si>
  <si>
    <t>1 шт</t>
  </si>
  <si>
    <t>Чай с лимоном</t>
  </si>
  <si>
    <t>Суп картофельный с рисом</t>
  </si>
  <si>
    <t>1/212,5</t>
  </si>
  <si>
    <t>Биточки из индейки</t>
  </si>
  <si>
    <t>1/75</t>
  </si>
  <si>
    <t>Пюре картофельное</t>
  </si>
  <si>
    <t>Зеленый горошек</t>
  </si>
  <si>
    <t>1/15</t>
  </si>
  <si>
    <t>Печенье "Овсяное"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</si>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</sst>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4" fontId="1" fillId="2" borderId="4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21</v>
      </c>
      <c r="C1" s="55"/>
      <c r="D1" s="56"/>
      <c r="E1" s="2" t="s">
        <v>11</v>
      </c>
      <c r="F1" s="3"/>
      <c r="G1" s="2"/>
      <c r="H1" s="2"/>
      <c r="I1" s="2" t="s">
        <v>1</v>
      </c>
      <c r="J1" s="47">
        <v>44525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2" x14ac:dyDescent="0.3">
      <c r="A4" s="7" t="s">
        <v>10</v>
      </c>
      <c r="B4" s="31" t="s">
        <v>18</v>
      </c>
      <c r="C4" s="8"/>
      <c r="D4" s="9" t="s">
        <v>33</v>
      </c>
      <c r="E4" s="19">
        <v>31.25</v>
      </c>
      <c r="F4" s="10" t="s">
        <v>34</v>
      </c>
      <c r="G4" s="52">
        <f>186/100*20+32.73</f>
        <v>69.930000000000007</v>
      </c>
      <c r="H4" s="52">
        <f>20.6/100*20+1.04</f>
        <v>5.16</v>
      </c>
      <c r="I4" s="52">
        <f>10.1/100*20+0.12</f>
        <v>2.14</v>
      </c>
      <c r="J4" s="57">
        <f>7.93</f>
        <v>7.93</v>
      </c>
      <c r="K4" s="1"/>
    </row>
    <row r="5" spans="1:11" ht="15.6" thickBot="1" x14ac:dyDescent="0.35">
      <c r="A5" s="13"/>
      <c r="B5" s="31" t="s">
        <v>27</v>
      </c>
      <c r="C5" s="14"/>
      <c r="D5" s="52" t="s">
        <v>35</v>
      </c>
      <c r="E5" s="52">
        <v>3.94</v>
      </c>
      <c r="F5" s="52">
        <v>0.1</v>
      </c>
      <c r="G5" s="52">
        <v>7.46</v>
      </c>
      <c r="H5" s="52">
        <v>0.06</v>
      </c>
      <c r="I5" s="52">
        <v>0.82299999999999995</v>
      </c>
      <c r="J5" s="57">
        <v>6.0000000000000001E-3</v>
      </c>
      <c r="K5" s="1"/>
    </row>
    <row r="6" spans="1:11" ht="16.8" thickBot="1" x14ac:dyDescent="0.35">
      <c r="A6" s="13"/>
      <c r="B6" s="31" t="s">
        <v>30</v>
      </c>
      <c r="C6" s="14"/>
      <c r="D6" s="9" t="s">
        <v>36</v>
      </c>
      <c r="E6" s="19">
        <v>6.84</v>
      </c>
      <c r="F6" s="10" t="s">
        <v>37</v>
      </c>
      <c r="G6" s="52">
        <f>157.7/100*40</f>
        <v>63.08</v>
      </c>
      <c r="H6" s="52">
        <f>12.8/100*40</f>
        <v>5.12</v>
      </c>
      <c r="I6" s="52">
        <f>11.6/100*40</f>
        <v>4.6399999999999997</v>
      </c>
      <c r="J6" s="57">
        <f>0.7/100*40</f>
        <v>0.27999999999999997</v>
      </c>
      <c r="K6" s="1"/>
    </row>
    <row r="7" spans="1:11" ht="16.8" thickBot="1" x14ac:dyDescent="0.35">
      <c r="A7" s="13"/>
      <c r="B7" s="37"/>
      <c r="C7" s="14"/>
      <c r="D7" s="9" t="s">
        <v>38</v>
      </c>
      <c r="E7" s="19">
        <v>2</v>
      </c>
      <c r="F7" s="10" t="s">
        <v>19</v>
      </c>
      <c r="G7" s="58">
        <v>31</v>
      </c>
      <c r="H7" s="58">
        <v>0.3</v>
      </c>
      <c r="I7" s="58">
        <v>0.1</v>
      </c>
      <c r="J7" s="59">
        <v>7.3</v>
      </c>
      <c r="K7" s="1"/>
    </row>
    <row r="8" spans="1:11" ht="16.8" thickBot="1" x14ac:dyDescent="0.35">
      <c r="A8" s="13"/>
      <c r="B8" s="17" t="s">
        <v>20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45.38</v>
      </c>
      <c r="F9" s="24"/>
      <c r="G9" s="24">
        <f>SUM(G4:G8)</f>
        <v>204.47</v>
      </c>
      <c r="H9" s="11">
        <f>SUM(H4:H8)</f>
        <v>11.64</v>
      </c>
      <c r="I9" s="11">
        <f>SUM(I4:I8)</f>
        <v>7.7029999999999994</v>
      </c>
      <c r="J9" s="12">
        <f>SUM(J4:J8)</f>
        <v>23.515999999999998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28</v>
      </c>
      <c r="C12" s="32"/>
      <c r="D12" s="49" t="s">
        <v>39</v>
      </c>
      <c r="E12" s="19">
        <v>11.73</v>
      </c>
      <c r="F12" s="10" t="s">
        <v>40</v>
      </c>
      <c r="G12" s="60">
        <f>32.9*2</f>
        <v>65.8</v>
      </c>
      <c r="H12" s="60">
        <f>0.7*2</f>
        <v>1.4</v>
      </c>
      <c r="I12" s="60">
        <f>0.7*2</f>
        <v>1.4</v>
      </c>
      <c r="J12" s="61">
        <f>5.9*2</f>
        <v>11.8</v>
      </c>
      <c r="K12" s="1"/>
    </row>
    <row r="13" spans="1:11" ht="16.8" customHeight="1" thickBot="1" x14ac:dyDescent="0.35">
      <c r="A13" s="13"/>
      <c r="B13" s="31" t="s">
        <v>18</v>
      </c>
      <c r="C13" s="32"/>
      <c r="D13" s="48" t="s">
        <v>41</v>
      </c>
      <c r="E13" s="19">
        <v>23.07</v>
      </c>
      <c r="F13" s="10" t="s">
        <v>42</v>
      </c>
      <c r="G13" s="50">
        <v>178</v>
      </c>
      <c r="H13" s="50">
        <v>11.9</v>
      </c>
      <c r="I13" s="50">
        <v>10.4</v>
      </c>
      <c r="J13" s="51">
        <v>9.1999999999999993</v>
      </c>
      <c r="K13" s="1"/>
    </row>
    <row r="14" spans="1:11" ht="16.8" customHeight="1" thickBot="1" x14ac:dyDescent="0.35">
      <c r="A14" s="13"/>
      <c r="B14" s="31" t="s">
        <v>31</v>
      </c>
      <c r="C14" s="32"/>
      <c r="D14" s="48" t="s">
        <v>43</v>
      </c>
      <c r="E14" s="19">
        <v>7.08</v>
      </c>
      <c r="F14" s="10" t="s">
        <v>29</v>
      </c>
      <c r="G14" s="52">
        <f>152/150*100</f>
        <v>101.33333333333334</v>
      </c>
      <c r="H14" s="52">
        <f>3.1/150*100</f>
        <v>2.0666666666666664</v>
      </c>
      <c r="I14" s="52">
        <f>6.7/150*100</f>
        <v>4.4666666666666668</v>
      </c>
      <c r="J14" s="53">
        <f>19.8/150*100</f>
        <v>13.200000000000001</v>
      </c>
      <c r="K14" s="1"/>
    </row>
    <row r="15" spans="1:11" ht="16.8" thickBot="1" x14ac:dyDescent="0.35">
      <c r="A15" s="13"/>
      <c r="B15" s="31" t="s">
        <v>22</v>
      </c>
      <c r="C15" s="32"/>
      <c r="D15" s="33" t="s">
        <v>23</v>
      </c>
      <c r="E15" s="19">
        <v>11.5</v>
      </c>
      <c r="F15" s="10" t="s">
        <v>19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thickBot="1" x14ac:dyDescent="0.35">
      <c r="A16" s="13"/>
      <c r="B16" s="37"/>
      <c r="C16" s="32"/>
      <c r="D16" s="33" t="s">
        <v>46</v>
      </c>
      <c r="E16" s="19">
        <v>2.5299999999999998</v>
      </c>
      <c r="F16" s="10" t="s">
        <v>47</v>
      </c>
      <c r="G16" s="50">
        <f>437/100*22</f>
        <v>96.14</v>
      </c>
      <c r="H16" s="50">
        <f>6.5/100*22</f>
        <v>1.4300000000000002</v>
      </c>
      <c r="I16" s="50">
        <f>14.4/100*22</f>
        <v>3.1680000000000001</v>
      </c>
      <c r="J16" s="51">
        <f>71.8/100*22</f>
        <v>15.795999999999999</v>
      </c>
      <c r="K16" s="1"/>
    </row>
    <row r="17" spans="1:11" ht="16.8" thickBot="1" x14ac:dyDescent="0.35">
      <c r="A17" s="13"/>
      <c r="B17" s="37" t="s">
        <v>32</v>
      </c>
      <c r="C17" s="32"/>
      <c r="D17" s="33" t="s">
        <v>44</v>
      </c>
      <c r="E17" s="19">
        <v>4.91</v>
      </c>
      <c r="F17" s="10" t="s">
        <v>45</v>
      </c>
      <c r="G17" s="50">
        <v>108</v>
      </c>
      <c r="H17" s="50">
        <v>0.7</v>
      </c>
      <c r="I17" s="50">
        <v>8.1</v>
      </c>
      <c r="J17" s="51">
        <v>7.9</v>
      </c>
      <c r="K17" s="1"/>
    </row>
    <row r="18" spans="1:11" ht="16.2" x14ac:dyDescent="0.3">
      <c r="A18" s="13"/>
      <c r="B18" s="17" t="s">
        <v>24</v>
      </c>
      <c r="C18" s="14"/>
      <c r="D18" s="33" t="s">
        <v>25</v>
      </c>
      <c r="E18" s="19">
        <v>1.8</v>
      </c>
      <c r="F18" s="10" t="s">
        <v>26</v>
      </c>
      <c r="G18" s="52">
        <v>47.06</v>
      </c>
      <c r="H18" s="52">
        <v>1.1299999999999999</v>
      </c>
      <c r="I18" s="52">
        <v>0.22</v>
      </c>
      <c r="J18" s="57">
        <v>10.3</v>
      </c>
      <c r="K18" s="1"/>
    </row>
    <row r="19" spans="1:11" ht="18" x14ac:dyDescent="0.3">
      <c r="A19" s="13"/>
      <c r="B19" s="31"/>
      <c r="C19" s="14"/>
      <c r="D19" s="34" t="s">
        <v>15</v>
      </c>
      <c r="E19" s="35">
        <f>SUM(E12:E18)</f>
        <v>62.61999999999999</v>
      </c>
      <c r="F19" s="36"/>
      <c r="G19" s="15">
        <f>SUM(G12:G18)</f>
        <v>688.33333333333326</v>
      </c>
      <c r="H19" s="15">
        <f>SUM(H12:H18)</f>
        <v>19.626666666666665</v>
      </c>
      <c r="I19" s="15">
        <f>SUM(I12:I18)</f>
        <v>27.754666666666665</v>
      </c>
      <c r="J19" s="16">
        <f>SUM(J12:J18)</f>
        <v>88.196000000000012</v>
      </c>
      <c r="K19" s="1"/>
    </row>
    <row r="20" spans="1:11" ht="18.600000000000001" thickBot="1" x14ac:dyDescent="0.35">
      <c r="A20" s="13"/>
      <c r="B20" s="37"/>
      <c r="C20" s="38"/>
      <c r="D20" s="39" t="s">
        <v>16</v>
      </c>
      <c r="E20" s="40">
        <f>E9+E19</f>
        <v>108</v>
      </c>
      <c r="F20" s="41"/>
      <c r="G20" s="41">
        <f>G9+G19</f>
        <v>892.80333333333328</v>
      </c>
      <c r="H20" s="42"/>
      <c r="I20" s="42"/>
      <c r="J20" s="43"/>
      <c r="K20" s="1"/>
    </row>
    <row r="21" spans="1:11" ht="15.6" thickBot="1" x14ac:dyDescent="0.35">
      <c r="A21" s="27"/>
      <c r="B21" s="28"/>
      <c r="C21" s="28"/>
      <c r="D21" s="29"/>
      <c r="E21" s="44"/>
      <c r="F21" s="20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2021-11-24T09:01:18Z</dcterms:modified>
</cp:coreProperties>
</file>