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за ноя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6" i="1" l="1"/>
  <c r="I6" i="1"/>
  <c r="H6" i="1"/>
  <c r="G6" i="1"/>
  <c r="J5" i="1" l="1"/>
  <c r="I5" i="1"/>
  <c r="H5" i="1"/>
  <c r="G5" i="1"/>
  <c r="J4" i="1" l="1"/>
  <c r="I4" i="1"/>
  <c r="H4" i="1"/>
  <c r="G4" i="1"/>
  <c r="E18" i="1" l="1"/>
  <c r="E19" i="1" l="1"/>
  <c r="J18" i="1" l="1"/>
  <c r="I18" i="1"/>
  <c r="H18" i="1"/>
  <c r="G18" i="1"/>
  <c r="J11" i="1"/>
  <c r="I11" i="1"/>
  <c r="H11" i="1"/>
  <c r="G11" i="1"/>
  <c r="G19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<sst xmlns="http://schemas.openxmlformats.org/spreadsheetml/2006/main" count="38" uniqueCount="37">
  <si>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</si>
  <si>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</si>
  <si>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</si>
  <si>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</si>
  <si>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</si>
  <si>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</si>
  <si>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</si>
  <si>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</si>
  <si>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</si>
  <si>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</si>
  <si>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</si>
  <si>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</si>
  <si>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</si>
  <si>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</si>
  <si>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Итого:</t>
  </si>
  <si>
    <t>Всего за день:</t>
  </si>
  <si>
    <t>2 блюдо</t>
  </si>
  <si>
    <t>Закуска</t>
  </si>
  <si>
    <t>1/200</t>
  </si>
  <si>
    <t>хлеб</t>
  </si>
  <si>
    <t>МБОУ СОШ №7</t>
  </si>
  <si>
    <t>Сок фруктовый т/п</t>
  </si>
  <si>
    <t>Хлеб богородский</t>
  </si>
  <si>
    <t>1/30</t>
  </si>
  <si>
    <t>1/150</t>
  </si>
  <si>
    <t>Гарнир</t>
  </si>
  <si>
    <t>Апельсин</t>
  </si>
  <si>
    <t>Бефстроганов из говядины</t>
  </si>
  <si>
    <t>50/50</t>
  </si>
  <si>
    <t>Картофель отварной</t>
  </si>
  <si>
    <t>Огурец свежий</t>
  </si>
  <si>
    <t>1/159</t>
  </si>
  <si>
    <t>Шоколад "Детский сувенир"</t>
  </si>
  <si>
    <t>1/20</t>
  </si>
  <si>
    <t>Кондитерка</t>
  </si>
  <si>
    <t>Фрукты</t>
  </si>
  <si>
    <t>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</si>
</sst>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2"/>
      <name val="Book Antiqua"/>
      <family val="1"/>
      <charset val="204"/>
    </font>
    <font>
      <sz val="10"/>
      <name val="Book Antiqua"/>
      <family val="1"/>
      <charset val="204"/>
    </font>
    <font>
      <sz val="11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0" fontId="3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5" fillId="3" borderId="6" xfId="0" applyFont="1" applyFill="1" applyBorder="1" applyAlignment="1" applyProtection="1">
      <alignment wrapText="1"/>
      <protection locked="0"/>
    </xf>
    <xf numFmtId="0" fontId="6" fillId="3" borderId="6" xfId="0" applyNumberFormat="1" applyFont="1" applyFill="1" applyBorder="1" applyAlignment="1" applyProtection="1">
      <alignment horizontal="center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7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0" fontId="5" fillId="3" borderId="17" xfId="0" applyFont="1" applyFill="1" applyBorder="1" applyAlignment="1" applyProtection="1">
      <alignment wrapText="1"/>
      <protection locked="0"/>
    </xf>
    <xf numFmtId="0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1" fontId="6" fillId="3" borderId="17" xfId="0" applyNumberFormat="1" applyFont="1" applyFill="1" applyBorder="1" applyAlignment="1" applyProtection="1">
      <alignment horizontal="center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O20" sqref="O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" t="s">
        <v>20</v>
      </c>
      <c r="C1" s="5"/>
      <c r="D1" s="6"/>
      <c r="E1" t="s">
        <v>11</v>
      </c>
      <c r="F1" s="2"/>
      <c r="I1" t="s">
        <v>1</v>
      </c>
      <c r="J1" s="1">
        <v>44520</v>
      </c>
    </row>
    <row r="2" spans="1:11" ht="7.5" customHeight="1" thickBot="1" x14ac:dyDescent="0.35"/>
    <row r="3" spans="1:11" ht="15" thickBot="1" x14ac:dyDescent="0.35">
      <c r="A3" s="7" t="s">
        <v>2</v>
      </c>
      <c r="B3" s="8" t="s">
        <v>3</v>
      </c>
      <c r="C3" s="8" t="s">
        <v>12</v>
      </c>
      <c r="D3" s="8" t="s">
        <v>4</v>
      </c>
      <c r="E3" s="8" t="s">
        <v>5</v>
      </c>
      <c r="F3" s="8" t="s">
        <v>13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5.6" x14ac:dyDescent="0.3">
      <c r="A4" s="10" t="s">
        <v>10</v>
      </c>
      <c r="B4" s="11" t="s">
        <v>16</v>
      </c>
      <c r="C4" s="12"/>
      <c r="D4" s="13" t="s">
        <v>27</v>
      </c>
      <c r="E4" s="14">
        <v>47.89</v>
      </c>
      <c r="F4" s="15" t="s">
        <v>28</v>
      </c>
      <c r="G4" s="16">
        <f>126/80*100</f>
        <v>157.5</v>
      </c>
      <c r="H4" s="16">
        <f>15.7/80*100</f>
        <v>19.624999999999996</v>
      </c>
      <c r="I4" s="16">
        <f>5.9/80*100</f>
        <v>7.3750000000000009</v>
      </c>
      <c r="J4" s="17">
        <f>2.5/80*100</f>
        <v>3.125</v>
      </c>
      <c r="K4" s="3"/>
    </row>
    <row r="5" spans="1:11" ht="15.6" x14ac:dyDescent="0.3">
      <c r="A5" s="18"/>
      <c r="B5" s="11" t="s">
        <v>25</v>
      </c>
      <c r="C5" s="19"/>
      <c r="D5" s="13" t="s">
        <v>29</v>
      </c>
      <c r="E5" s="14">
        <v>12.29</v>
      </c>
      <c r="F5" s="15" t="s">
        <v>24</v>
      </c>
      <c r="G5" s="20">
        <f>260.3*1.5</f>
        <v>390.45000000000005</v>
      </c>
      <c r="H5" s="20">
        <f>15.4*1.5</f>
        <v>23.1</v>
      </c>
      <c r="I5" s="20">
        <f>18.9*1.5</f>
        <v>28.349999999999998</v>
      </c>
      <c r="J5" s="21">
        <f>5.6*1.5</f>
        <v>8.3999999999999986</v>
      </c>
      <c r="K5" s="3"/>
    </row>
    <row r="6" spans="1:11" ht="15.6" x14ac:dyDescent="0.3">
      <c r="A6" s="18"/>
      <c r="B6" s="11" t="s">
        <v>17</v>
      </c>
      <c r="C6" s="19"/>
      <c r="D6" s="13" t="s">
        <v>30</v>
      </c>
      <c r="E6" s="14">
        <v>3.98</v>
      </c>
      <c r="F6" s="15" t="s">
        <v>23</v>
      </c>
      <c r="G6" s="20">
        <f>15/100*30</f>
        <v>4.5</v>
      </c>
      <c r="H6" s="20">
        <f>0.8/100*30</f>
        <v>0.24</v>
      </c>
      <c r="I6" s="20">
        <f>0.1/100*30</f>
        <v>0.03</v>
      </c>
      <c r="J6" s="21">
        <f>2.8/100*30</f>
        <v>0.83999999999999986</v>
      </c>
      <c r="K6" s="3"/>
    </row>
    <row r="7" spans="1:11" ht="15.6" x14ac:dyDescent="0.3">
      <c r="A7" s="18"/>
      <c r="B7" s="22" t="s">
        <v>36</v>
      </c>
      <c r="C7" s="19"/>
      <c r="D7" s="13" t="s">
        <v>21</v>
      </c>
      <c r="E7" s="14">
        <v>11.5</v>
      </c>
      <c r="F7" s="15" t="s">
        <v>18</v>
      </c>
      <c r="G7" s="20">
        <v>92</v>
      </c>
      <c r="H7" s="20">
        <v>1</v>
      </c>
      <c r="I7" s="20">
        <v>0</v>
      </c>
      <c r="J7" s="21">
        <v>20</v>
      </c>
      <c r="K7" s="3"/>
    </row>
    <row r="8" spans="1:11" ht="15.6" x14ac:dyDescent="0.3">
      <c r="A8" s="18"/>
      <c r="B8" s="22" t="s">
        <v>35</v>
      </c>
      <c r="C8" s="19"/>
      <c r="D8" s="13" t="s">
        <v>26</v>
      </c>
      <c r="E8" s="14">
        <v>15.54</v>
      </c>
      <c r="F8" s="15" t="s">
        <v>31</v>
      </c>
      <c r="G8" s="20">
        <f>43*1.59</f>
        <v>68.37</v>
      </c>
      <c r="H8" s="20">
        <f>0.9*1.59</f>
        <v>1.431</v>
      </c>
      <c r="I8" s="20">
        <f>0.2*1.59</f>
        <v>0.31800000000000006</v>
      </c>
      <c r="J8" s="21">
        <f>8.1*1.59</f>
        <v>12.879</v>
      </c>
      <c r="K8" s="3"/>
    </row>
    <row r="9" spans="1:11" ht="16.2" thickBot="1" x14ac:dyDescent="0.35">
      <c r="A9" s="18"/>
      <c r="B9" s="22" t="s">
        <v>34</v>
      </c>
      <c r="C9" s="19"/>
      <c r="D9" s="13" t="s">
        <v>32</v>
      </c>
      <c r="E9" s="14">
        <v>15</v>
      </c>
      <c r="F9" s="15" t="s">
        <v>33</v>
      </c>
      <c r="G9" s="20">
        <v>64.319999999999993</v>
      </c>
      <c r="H9" s="20">
        <v>1.044</v>
      </c>
      <c r="I9" s="20">
        <v>4.3440000000000003</v>
      </c>
      <c r="J9" s="21">
        <v>5.6520000000000001</v>
      </c>
      <c r="K9" s="3"/>
    </row>
    <row r="10" spans="1:11" ht="16.2" thickBot="1" x14ac:dyDescent="0.35">
      <c r="A10" s="18"/>
      <c r="B10" s="23" t="s">
        <v>19</v>
      </c>
      <c r="C10" s="19"/>
      <c r="D10" s="24" t="s">
        <v>22</v>
      </c>
      <c r="E10" s="14">
        <v>1.8</v>
      </c>
      <c r="F10" s="15" t="s">
        <v>23</v>
      </c>
      <c r="G10" s="20">
        <v>52</v>
      </c>
      <c r="H10" s="20">
        <v>2</v>
      </c>
      <c r="I10" s="20">
        <v>0</v>
      </c>
      <c r="J10" s="21">
        <v>8</v>
      </c>
      <c r="K10" s="3"/>
    </row>
    <row r="11" spans="1:11" ht="18" x14ac:dyDescent="0.35">
      <c r="A11" s="10"/>
      <c r="B11" s="23"/>
      <c r="C11" s="12"/>
      <c r="D11" s="25"/>
      <c r="E11" s="26">
        <v>108</v>
      </c>
      <c r="F11" s="27"/>
      <c r="G11" s="27">
        <f>SUM(G4:G10)</f>
        <v>829.1400000000001</v>
      </c>
      <c r="H11" s="16">
        <f>SUM(H4:H10)</f>
        <v>48.439999999999991</v>
      </c>
      <c r="I11" s="16">
        <f>SUM(I4:I10)</f>
        <v>40.417000000000002</v>
      </c>
      <c r="J11" s="17">
        <f>SUM(J4:J10)</f>
        <v>58.895999999999994</v>
      </c>
      <c r="K11" s="3"/>
    </row>
    <row r="12" spans="1:11" x14ac:dyDescent="0.3">
      <c r="A12" s="18"/>
      <c r="B12" s="19"/>
      <c r="C12" s="19"/>
      <c r="D12" s="28"/>
      <c r="E12" s="29"/>
      <c r="F12" s="20"/>
      <c r="G12" s="20"/>
      <c r="H12" s="20"/>
      <c r="I12" s="20"/>
      <c r="J12" s="21"/>
      <c r="K12" s="3"/>
    </row>
    <row r="13" spans="1:11" ht="15" thickBot="1" x14ac:dyDescent="0.35">
      <c r="A13" s="30"/>
      <c r="B13" s="31"/>
      <c r="C13" s="31"/>
      <c r="D13" s="32"/>
      <c r="E13" s="33"/>
      <c r="F13" s="34"/>
      <c r="G13" s="34"/>
      <c r="H13" s="34"/>
      <c r="I13" s="34"/>
      <c r="J13" s="35"/>
      <c r="K13" s="3"/>
    </row>
    <row r="14" spans="1:11" ht="16.2" thickBot="1" x14ac:dyDescent="0.35">
      <c r="A14" s="18"/>
      <c r="B14" s="36"/>
      <c r="C14" s="37"/>
      <c r="D14" s="38"/>
      <c r="E14" s="39"/>
      <c r="F14" s="15"/>
      <c r="G14" s="20"/>
      <c r="H14" s="20"/>
      <c r="I14" s="20"/>
      <c r="J14" s="21"/>
      <c r="K14" s="3"/>
    </row>
    <row r="15" spans="1:11" ht="16.2" thickBot="1" x14ac:dyDescent="0.35">
      <c r="A15" s="18"/>
      <c r="B15" s="36"/>
      <c r="C15" s="37"/>
      <c r="D15" s="38"/>
      <c r="E15" s="39"/>
      <c r="F15" s="15"/>
      <c r="G15" s="20"/>
      <c r="H15" s="20"/>
      <c r="I15" s="20"/>
      <c r="J15" s="21"/>
      <c r="K15" s="3"/>
    </row>
    <row r="16" spans="1:11" ht="16.2" thickBot="1" x14ac:dyDescent="0.35">
      <c r="A16" s="18"/>
      <c r="B16" s="36"/>
      <c r="C16" s="19"/>
      <c r="D16" s="38"/>
      <c r="E16" s="39"/>
      <c r="F16" s="15"/>
      <c r="G16" s="20"/>
      <c r="H16" s="20"/>
      <c r="I16" s="20"/>
      <c r="J16" s="21"/>
      <c r="K16" s="3"/>
    </row>
    <row r="17" spans="1:11" ht="15.6" x14ac:dyDescent="0.3">
      <c r="A17" s="18"/>
      <c r="B17" s="23"/>
      <c r="C17" s="19"/>
      <c r="D17" s="38"/>
      <c r="E17" s="39"/>
      <c r="F17" s="15"/>
      <c r="G17" s="20"/>
      <c r="H17" s="20"/>
      <c r="I17" s="20"/>
      <c r="J17" s="21"/>
      <c r="K17" s="3"/>
    </row>
    <row r="18" spans="1:11" ht="18" x14ac:dyDescent="0.35">
      <c r="A18" s="18"/>
      <c r="B18" s="36"/>
      <c r="C18" s="19"/>
      <c r="D18" s="40" t="s">
        <v>14</v>
      </c>
      <c r="E18" s="41">
        <f>E14+E15+E16+E17</f>
        <v>0</v>
      </c>
      <c r="F18" s="42"/>
      <c r="G18" s="20">
        <f>SUM(G14:G17)</f>
        <v>0</v>
      </c>
      <c r="H18" s="20">
        <f>SUM(H14:H17)</f>
        <v>0</v>
      </c>
      <c r="I18" s="20">
        <f>SUM(I14:I17)</f>
        <v>0</v>
      </c>
      <c r="J18" s="21">
        <f>SUM(J14:J17)</f>
        <v>0</v>
      </c>
      <c r="K18" s="3"/>
    </row>
    <row r="19" spans="1:11" ht="18.600000000000001" thickBot="1" x14ac:dyDescent="0.4">
      <c r="A19" s="18"/>
      <c r="B19" s="43"/>
      <c r="C19" s="44"/>
      <c r="D19" s="45" t="s">
        <v>15</v>
      </c>
      <c r="E19" s="46">
        <f>E11+E18</f>
        <v>108</v>
      </c>
      <c r="F19" s="47"/>
      <c r="G19" s="47">
        <f>G11+G18</f>
        <v>829.1400000000001</v>
      </c>
      <c r="H19" s="48"/>
      <c r="I19" s="48"/>
      <c r="J19" s="49"/>
      <c r="K19" s="3"/>
    </row>
    <row r="20" spans="1:11" ht="15" thickBot="1" x14ac:dyDescent="0.35">
      <c r="A20" s="30"/>
      <c r="B20" s="31"/>
      <c r="C20" s="31"/>
      <c r="D20" s="32"/>
      <c r="E20" s="50"/>
      <c r="F20" s="34"/>
      <c r="G20" s="51"/>
      <c r="H20" s="51"/>
      <c r="I20" s="51"/>
      <c r="J20" s="52"/>
      <c r="K20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2021-11-19T05:37:06Z</dcterms:modified>
</cp:coreProperties>
</file>